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<sst xmlns="http://schemas.openxmlformats.org/spreadsheetml/2006/main" count="149" uniqueCount="98">
  <si>
    <t>Pakiet nr 1</t>
  </si>
  <si>
    <r>
      <t xml:space="preserve"> </t>
    </r>
    <r>
      <rPr>
        <b/>
        <sz val="9"/>
        <rFont val="Times New Roman"/>
        <family val="1"/>
      </rPr>
      <t xml:space="preserve">Panele biochemiczne i odczynniki do aparatu autoSCAN® </t>
    </r>
  </si>
  <si>
    <t>Lp.</t>
  </si>
  <si>
    <t>Nazwa panela/ odczynnika</t>
  </si>
  <si>
    <t>Jednostka miary</t>
  </si>
  <si>
    <t xml:space="preserve">Ilość </t>
  </si>
  <si>
    <t>Cena jednostkowa netto</t>
  </si>
  <si>
    <t>Wartość netto</t>
  </si>
  <si>
    <t>Vat %</t>
  </si>
  <si>
    <t>Vat PLN</t>
  </si>
  <si>
    <t>Wartość brutto</t>
  </si>
  <si>
    <t>Cena jednostkowa netto 1szt.</t>
  </si>
  <si>
    <t>Cena jednostkowa netto 1 opakowania</t>
  </si>
  <si>
    <t xml:space="preserve">Identyfikacja ziarniaków Gram-dodatnich </t>
  </si>
  <si>
    <t>Szt.</t>
  </si>
  <si>
    <t xml:space="preserve">Identyfikacja pałeczek  Gram-ujemnych </t>
  </si>
  <si>
    <r>
      <t>Identyfikacja bakterii z rodzaju</t>
    </r>
    <r>
      <rPr>
        <i/>
        <sz val="9"/>
        <rFont val="Times New Roman"/>
        <family val="1"/>
      </rPr>
      <t xml:space="preserve"> Neisseria, Haemophilus i Branhamella</t>
    </r>
  </si>
  <si>
    <t xml:space="preserve">Identyfikacja i lekowrażliwość  ziarniaków Gram-dodatnich </t>
  </si>
  <si>
    <t>Identyfikacja i lekowrażliwość  pałeczek Gram-ujemnych izolowanych z zakażeń układu moczowego</t>
  </si>
  <si>
    <t>Identyfikacja i lekowrażliwość  pałeczek Gram-ujemnych</t>
  </si>
  <si>
    <t>Lekowrażliwość pałeczek gram-ujemnych</t>
  </si>
  <si>
    <t>Identyfikacja drożdżaków</t>
  </si>
  <si>
    <t>Identyfikacja bakterii beztlenowych</t>
  </si>
  <si>
    <r>
      <t xml:space="preserve">Lekowrażliwość paciorkowców w tym </t>
    </r>
    <r>
      <rPr>
        <i/>
        <sz val="9"/>
        <rFont val="Times New Roman"/>
        <family val="1"/>
      </rPr>
      <t>Streptococcus pneumoniae</t>
    </r>
  </si>
  <si>
    <t>Inoculators-D 240 szt.</t>
  </si>
  <si>
    <t>Opak.</t>
  </si>
  <si>
    <t>Sterile inoculum water 3 ml</t>
  </si>
  <si>
    <t>Inoculum water with Pluronic 25 ml</t>
  </si>
  <si>
    <t>Inoculum saline for MicroStrep</t>
  </si>
  <si>
    <t>MH Broth with  Lysed Horse Blood 25 ml</t>
  </si>
  <si>
    <t>HNID inoculum Broth 60 szt.</t>
  </si>
  <si>
    <t>Ferric Chloride (TDA) 30 ml</t>
  </si>
  <si>
    <t>Erhlichs Reagent (A-IND2) 30 ml</t>
  </si>
  <si>
    <r>
      <t xml:space="preserve"> </t>
    </r>
    <r>
      <rPr>
        <sz val="9"/>
        <rFont val="Times New Roman"/>
        <family val="1"/>
      </rPr>
      <t>Kovac's reagent (IND) 30 ml</t>
    </r>
  </si>
  <si>
    <r>
      <t>alpha-naftol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VP 1 30 ml</t>
    </r>
  </si>
  <si>
    <t>Potassium Hydroxide (VP 2) 30 ml</t>
  </si>
  <si>
    <t>Sulphanic acid reagent (NIT 1) 30 ml</t>
  </si>
  <si>
    <t>NN-dimethyl-alpha-naphtylamine (NIT 2) 30 ml</t>
  </si>
  <si>
    <t>Sodium Hydroxide 0,05 N( NaOH) 30 ml</t>
  </si>
  <si>
    <t>Peptidase reagent (PEP) 30 ml</t>
  </si>
  <si>
    <t>Mineral oil 60 ml</t>
  </si>
  <si>
    <t>Xylene 30 ml</t>
  </si>
  <si>
    <t>HNID indole reagent 30 ml</t>
  </si>
  <si>
    <t>Yeast Turbidy standard</t>
  </si>
  <si>
    <t>Zestaw</t>
  </si>
  <si>
    <t>Reagent droppers</t>
  </si>
  <si>
    <t>opak.</t>
  </si>
  <si>
    <t>Razem</t>
  </si>
  <si>
    <t>umowa na 24 miesiące</t>
  </si>
  <si>
    <t>Pakiet nr 2</t>
  </si>
  <si>
    <t>Testy do wykrywania Clostridium difficile w kale</t>
  </si>
  <si>
    <t xml:space="preserve"> Rodzaj testu, charakterystyka</t>
  </si>
  <si>
    <t>Opakowanie jednostkowe</t>
  </si>
  <si>
    <t>Ilość opakowań</t>
  </si>
  <si>
    <t xml:space="preserve">Cena jednostkowa netto 1 opakowania </t>
  </si>
  <si>
    <t>Nazwa oferowanego preparatu/ objętość/nr katalogowy</t>
  </si>
  <si>
    <r>
      <t xml:space="preserve">Szybki test kasetkowy, </t>
    </r>
    <r>
      <rPr>
        <u val="single"/>
        <sz val="9"/>
        <rFont val="Times New Roman"/>
        <family val="1"/>
      </rPr>
      <t xml:space="preserve">immunochromatograficzny </t>
    </r>
    <r>
      <rPr>
        <sz val="9"/>
        <rFont val="Times New Roman"/>
        <family val="1"/>
      </rPr>
      <t>do wykrywania antygenu GDH (dehydrogenazy glutaminianowej) Clostridium difficile w próbkach kału wraz z niezbędnymi odczynnikami i aplikatorami</t>
    </r>
  </si>
  <si>
    <t>25 szt.</t>
  </si>
  <si>
    <r>
      <t>Szybki test kasetkowy,</t>
    </r>
    <r>
      <rPr>
        <u val="single"/>
        <sz val="9"/>
        <rFont val="Times New Roman"/>
        <family val="1"/>
      </rPr>
      <t xml:space="preserve"> immunochromatograficzny</t>
    </r>
    <r>
      <rPr>
        <sz val="9"/>
        <rFont val="Times New Roman"/>
        <family val="1"/>
      </rPr>
      <t xml:space="preserve"> do wykrywania toksyny A i B Clostridium difficile w próbkach kału wraz z niezbędnymi odczynnikami i aplikatorami</t>
    </r>
  </si>
  <si>
    <t>Razem:</t>
  </si>
  <si>
    <t>umowa na 24 miesięcy</t>
  </si>
  <si>
    <r>
      <t xml:space="preserve"> </t>
    </r>
    <r>
      <rPr>
        <b/>
        <sz val="10"/>
        <rFont val="Arial CE"/>
        <family val="2"/>
      </rPr>
      <t xml:space="preserve">Pakiet nr 3 </t>
    </r>
  </si>
  <si>
    <t xml:space="preserve">                                                              Drobny sprzęt laboratoryjny</t>
  </si>
  <si>
    <t xml:space="preserve">          Charakterystyka preparatu  </t>
  </si>
  <si>
    <t>Nazwa oferowanego preparatu/nr katalogowy</t>
  </si>
  <si>
    <t>Sterylne szalki Petriego z polistyrenu   o śr. 55-60 mm x 14 mm z żebrami wentylacyjnymi</t>
  </si>
  <si>
    <t>20 szt.</t>
  </si>
  <si>
    <t>Sterylne szalki Petriego z polistyrenu   o śr. 90 mm x 14 mm z żebrami wentylacyjnymi</t>
  </si>
  <si>
    <t xml:space="preserve">25 szt. </t>
  </si>
  <si>
    <t>Sterylne szalki Petriego z polistyrenu   o śr. 120 mm x 14 mm z żebrami wentylacyjnymi</t>
  </si>
  <si>
    <t>10 szt.</t>
  </si>
  <si>
    <t xml:space="preserve">Pipety Pasteura z polietylenu niesterylne, dł. ok. 150 mm, poj.  3 ml z podziałką </t>
  </si>
  <si>
    <t>500 szt.</t>
  </si>
  <si>
    <t>Pipety Pasteura z polietylenu niesterylne, dł. ok. 150 mm, poj.  1 ml z podziałką</t>
  </si>
  <si>
    <r>
      <t xml:space="preserve">Sterylne ezy z polistyrenu z zakończeniem prostym i oczkiem o pojemności 10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l</t>
    </r>
  </si>
  <si>
    <r>
      <t xml:space="preserve">Sterylne ezy z polistyrenu z zakończeniem prostym i oczkiem o pojemności 1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l</t>
    </r>
  </si>
  <si>
    <t xml:space="preserve">20 szt. </t>
  </si>
  <si>
    <r>
      <t xml:space="preserve">Końcówki do pipet o pojemności do 200 </t>
    </r>
    <r>
      <rPr>
        <sz val="9"/>
        <color indexed="8"/>
        <rFont val="Symbol"/>
        <family val="1"/>
      </rPr>
      <t>m</t>
    </r>
    <r>
      <rPr>
        <sz val="9"/>
        <color indexed="8"/>
        <rFont val="Times New Roman"/>
        <family val="1"/>
      </rPr>
      <t>l typ Eppendorf (żółte) niejałowe</t>
    </r>
  </si>
  <si>
    <t>1000 szt.</t>
  </si>
  <si>
    <r>
      <t xml:space="preserve">Końcówki do pipet o pojemności do 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 xml:space="preserve">l </t>
    </r>
    <r>
      <rPr>
        <sz val="9"/>
        <color indexed="8"/>
        <rFont val="Times New Roman"/>
        <family val="1"/>
      </rPr>
      <t>typ Eppendorf (żółte) jałowe, pak. po 5 szt.</t>
    </r>
  </si>
  <si>
    <t>100 szt.</t>
  </si>
  <si>
    <t>Pipety serologiczne z PS 1 ml z podziałką, sterylne, pak. Indywidualnie</t>
  </si>
  <si>
    <t>250 szt.</t>
  </si>
  <si>
    <t>Pipety serologiczne z PS 5 ml z podziałką, sterylne, pak. Indywidualnie</t>
  </si>
  <si>
    <t>Pipety serologiczne z PS 10 ml z podziałką, sterylne, pak. Indywidualnie</t>
  </si>
  <si>
    <t>Pęsety laboratoryjne z tworzywa sztucznego, długość 10,5 – 12 cm, rozpiętość 12 mm, pakowane indywidualnie, sterylne</t>
  </si>
  <si>
    <t>100szt.</t>
  </si>
  <si>
    <t xml:space="preserve"> Probówki laboratoryjne okrągłodenne z PS o pojemności 3 ml, Ø 12 mm, h 56 mm z korkiem i podziałką, sterylne</t>
  </si>
  <si>
    <t>200 szt.</t>
  </si>
  <si>
    <t xml:space="preserve"> Probówki laboratoryjne okrągłodenne z PS o pojemności 10 ml, Ø 16 mm, h 100 mm z korkiem i podziałką, sterylne</t>
  </si>
  <si>
    <t>Probówki laboratoryjne okrągłodenne z PS o pojemności 5 ml, Ø 12 mm, h 86-92 mm z korkiem i podziałką, sterylne</t>
  </si>
  <si>
    <t>Szkiełka  mikroskopowe podstawowe 76 x 26 x 1mm, gładkie</t>
  </si>
  <si>
    <t>50 szt.</t>
  </si>
  <si>
    <t>Szkiełka mikroskopowe nakrywkowe 20x20 mm</t>
  </si>
  <si>
    <t>Szkiełka mikroskopowe nakrywkowe 18x18 mm</t>
  </si>
  <si>
    <t xml:space="preserve">Olejek imersyjny do mikroskopii </t>
  </si>
  <si>
    <t>25 ml</t>
  </si>
  <si>
    <t>umowa 12 miesięcy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</si>
</sst>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ahoma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9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2"/>
      <name val="Symbol"/>
      <family val="1"/>
    </font>
    <font>
      <sz val="9"/>
      <color indexed="8"/>
      <name val="Symbol"/>
      <family val="1"/>
    </font>
    <font>
      <sz val="9"/>
      <name val="Symbol"/>
      <family val="1"/>
    </font>
    <font>
      <sz val="9"/>
      <color indexed="10"/>
      <name val="Times New Roman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 wrapText="1"/>
      <protection/>
    </xf>
    <xf numFmtId="0" fontId="2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4" fontId="2" fillId="0" borderId="0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2" fillId="0" borderId="0" xfId="17" applyFont="1" applyBorder="1" applyAlignment="1">
      <alignment vertical="center" wrapText="1"/>
      <protection/>
    </xf>
    <xf numFmtId="4" fontId="4" fillId="0" borderId="0" xfId="17" applyNumberFormat="1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" fillId="0" borderId="1" xfId="17" applyFont="1" applyBorder="1" applyAlignment="1">
      <alignment vertical="center" wrapText="1"/>
      <protection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/>
    </xf>
    <xf numFmtId="0" fontId="19" fillId="0" borderId="1" xfId="17" applyFont="1" applyBorder="1" applyAlignment="1">
      <alignment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2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vertical="center" wrapText="1"/>
      <protection/>
    </xf>
    <xf numFmtId="0" fontId="2" fillId="0" borderId="2" xfId="17" applyFont="1" applyBorder="1" applyAlignment="1">
      <alignment vertical="center"/>
      <protection/>
    </xf>
    <xf numFmtId="0" fontId="4" fillId="0" borderId="2" xfId="17" applyFont="1" applyBorder="1" applyAlignment="1">
      <alignment vertical="center"/>
      <protection/>
    </xf>
    <xf numFmtId="4" fontId="2" fillId="0" borderId="2" xfId="17" applyNumberFormat="1" applyFont="1" applyBorder="1" applyAlignment="1">
      <alignment vertical="center"/>
      <protection/>
    </xf>
    <xf numFmtId="0" fontId="2" fillId="0" borderId="3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vertical="center" wrapText="1"/>
      <protection/>
    </xf>
    <xf numFmtId="0" fontId="4" fillId="0" borderId="3" xfId="17" applyFont="1" applyBorder="1" applyAlignment="1">
      <alignment vertical="center" wrapText="1"/>
      <protection/>
    </xf>
    <xf numFmtId="4" fontId="2" fillId="0" borderId="3" xfId="17" applyNumberFormat="1" applyFont="1" applyFill="1" applyBorder="1" applyAlignment="1">
      <alignment vertical="center" wrapText="1"/>
      <protection/>
    </xf>
    <xf numFmtId="4" fontId="5" fillId="0" borderId="3" xfId="17" applyNumberFormat="1" applyFont="1" applyFill="1" applyBorder="1" applyAlignment="1">
      <alignment vertical="center" wrapText="1"/>
      <protection/>
    </xf>
    <xf numFmtId="0" fontId="2" fillId="0" borderId="3" xfId="17" applyFont="1" applyBorder="1" applyAlignment="1">
      <alignment vertical="top" wrapText="1"/>
      <protection/>
    </xf>
    <xf numFmtId="4" fontId="2" fillId="0" borderId="3" xfId="17" applyNumberFormat="1" applyFont="1" applyBorder="1" applyAlignment="1">
      <alignment vertical="center"/>
      <protection/>
    </xf>
    <xf numFmtId="0" fontId="1" fillId="0" borderId="3" xfId="17" applyBorder="1">
      <alignment/>
      <protection/>
    </xf>
    <xf numFmtId="0" fontId="7" fillId="0" borderId="3" xfId="17" applyFont="1" applyBorder="1" applyAlignment="1">
      <alignment horizontal="center" vertical="center" wrapText="1"/>
      <protection/>
    </xf>
    <xf numFmtId="0" fontId="7" fillId="0" borderId="3" xfId="17" applyFont="1" applyBorder="1" applyAlignment="1">
      <alignment vertical="top" wrapText="1"/>
      <protection/>
    </xf>
    <xf numFmtId="0" fontId="7" fillId="0" borderId="3" xfId="17" applyFont="1" applyBorder="1" applyAlignment="1">
      <alignment vertical="center" wrapText="1"/>
      <protection/>
    </xf>
    <xf numFmtId="0" fontId="8" fillId="0" borderId="3" xfId="17" applyFont="1" applyBorder="1" applyAlignment="1">
      <alignment vertical="center" wrapText="1"/>
      <protection/>
    </xf>
    <xf numFmtId="4" fontId="7" fillId="0" borderId="3" xfId="17" applyNumberFormat="1" applyFont="1" applyFill="1" applyBorder="1" applyAlignment="1">
      <alignment vertical="center" wrapText="1"/>
      <protection/>
    </xf>
    <xf numFmtId="4" fontId="7" fillId="0" borderId="3" xfId="17" applyNumberFormat="1" applyFont="1" applyBorder="1" applyAlignment="1">
      <alignment vertical="center"/>
      <protection/>
    </xf>
    <xf numFmtId="0" fontId="9" fillId="0" borderId="3" xfId="17" applyFont="1" applyBorder="1" applyAlignment="1">
      <alignment vertical="top" wrapText="1"/>
      <protection/>
    </xf>
    <xf numFmtId="0" fontId="2" fillId="0" borderId="3" xfId="17" applyNumberFormat="1" applyFont="1" applyBorder="1" applyAlignment="1">
      <alignment horizontal="center" vertical="center" wrapText="1"/>
      <protection/>
    </xf>
    <xf numFmtId="0" fontId="2" fillId="0" borderId="3" xfId="17" applyNumberFormat="1" applyFont="1" applyFill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/>
    </xf>
    <xf numFmtId="4" fontId="2" fillId="0" borderId="4" xfId="17" applyNumberFormat="1" applyFont="1" applyBorder="1" applyAlignment="1">
      <alignment vertical="center"/>
      <protection/>
    </xf>
    <xf numFmtId="4" fontId="4" fillId="0" borderId="5" xfId="17" applyNumberFormat="1" applyFont="1" applyBorder="1" applyAlignment="1">
      <alignment vertical="center"/>
      <protection/>
    </xf>
    <xf numFmtId="4" fontId="4" fillId="0" borderId="3" xfId="17" applyNumberFormat="1" applyFont="1" applyBorder="1" applyAlignment="1">
      <alignment vertical="center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8.125" style="0" customWidth="1"/>
    <col min="4" max="4" width="8.00390625" style="0" customWidth="1"/>
    <col min="5" max="5" width="9.75390625" style="0" customWidth="1"/>
    <col min="10" max="10" width="9.625" style="0" customWidth="1"/>
    <col min="11" max="11" width="10.375" style="0" customWidth="1"/>
    <col min="256" max="16384" width="11.625" style="0" customWidth="1"/>
  </cols>
  <sheetData>
    <row r="1" spans="1:11" ht="12.75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</row>
    <row r="2" spans="1:11" ht="52.5" customHeight="1">
      <c r="A2" s="1"/>
      <c r="B2" s="2" t="s">
        <v>1</v>
      </c>
      <c r="C2" s="3"/>
      <c r="D2" s="4"/>
      <c r="E2" s="5"/>
      <c r="F2" s="5"/>
      <c r="G2" s="5"/>
      <c r="H2" s="5"/>
      <c r="I2" s="5"/>
      <c r="J2" s="5"/>
      <c r="K2" s="5"/>
    </row>
    <row r="3" spans="1:11" ht="12.75">
      <c r="A3" s="6"/>
      <c r="B3" s="7"/>
      <c r="C3" s="3"/>
      <c r="D3" s="4"/>
      <c r="E3" s="5"/>
      <c r="F3" s="5"/>
      <c r="G3" s="5"/>
      <c r="H3" s="5"/>
      <c r="I3" s="5"/>
      <c r="J3" s="5"/>
      <c r="K3" s="5"/>
    </row>
    <row r="4" spans="1:11" ht="45">
      <c r="A4" s="40" t="s">
        <v>2</v>
      </c>
      <c r="B4" s="41" t="s">
        <v>3</v>
      </c>
      <c r="C4" s="41" t="s">
        <v>4</v>
      </c>
      <c r="D4" s="42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4" t="s">
        <v>11</v>
      </c>
      <c r="K4" s="44" t="s">
        <v>12</v>
      </c>
    </row>
    <row r="5" spans="1:11" ht="24">
      <c r="A5" s="40">
        <v>1</v>
      </c>
      <c r="B5" s="45" t="s">
        <v>13</v>
      </c>
      <c r="C5" s="41" t="s">
        <v>14</v>
      </c>
      <c r="D5" s="42">
        <v>120</v>
      </c>
      <c r="E5" s="43"/>
      <c r="F5" s="46">
        <f aca="true" t="shared" si="0" ref="F5:F34">D5*E5</f>
        <v>0</v>
      </c>
      <c r="G5" s="46">
        <v>8</v>
      </c>
      <c r="H5" s="46">
        <f aca="true" t="shared" si="1" ref="H5:H34">F5*0.08</f>
        <v>0</v>
      </c>
      <c r="I5" s="46">
        <f aca="true" t="shared" si="2" ref="I5:I34">F5+H5</f>
        <v>0</v>
      </c>
      <c r="J5" s="46"/>
      <c r="K5" s="43"/>
    </row>
    <row r="6" spans="1:11" ht="24">
      <c r="A6" s="40">
        <v>2</v>
      </c>
      <c r="B6" s="45" t="s">
        <v>15</v>
      </c>
      <c r="C6" s="41" t="s">
        <v>14</v>
      </c>
      <c r="D6" s="42">
        <v>120</v>
      </c>
      <c r="E6" s="43"/>
      <c r="F6" s="46">
        <f t="shared" si="0"/>
        <v>0</v>
      </c>
      <c r="G6" s="46">
        <v>8</v>
      </c>
      <c r="H6" s="46">
        <f t="shared" si="1"/>
        <v>0</v>
      </c>
      <c r="I6" s="46">
        <f t="shared" si="2"/>
        <v>0</v>
      </c>
      <c r="J6" s="46"/>
      <c r="K6" s="43"/>
    </row>
    <row r="7" spans="1:11" ht="36">
      <c r="A7" s="40">
        <v>3</v>
      </c>
      <c r="B7" s="45" t="s">
        <v>16</v>
      </c>
      <c r="C7" s="41" t="s">
        <v>14</v>
      </c>
      <c r="D7" s="42">
        <v>120</v>
      </c>
      <c r="E7" s="43"/>
      <c r="F7" s="46">
        <f t="shared" si="0"/>
        <v>0</v>
      </c>
      <c r="G7" s="46">
        <v>8</v>
      </c>
      <c r="H7" s="46">
        <f t="shared" si="1"/>
        <v>0</v>
      </c>
      <c r="I7" s="46">
        <f t="shared" si="2"/>
        <v>0</v>
      </c>
      <c r="J7" s="46"/>
      <c r="K7" s="43"/>
    </row>
    <row r="8" spans="1:11" ht="24">
      <c r="A8" s="40">
        <v>4</v>
      </c>
      <c r="B8" s="45" t="s">
        <v>17</v>
      </c>
      <c r="C8" s="41" t="s">
        <v>14</v>
      </c>
      <c r="D8" s="42">
        <v>480</v>
      </c>
      <c r="E8" s="43"/>
      <c r="F8" s="46">
        <f t="shared" si="0"/>
        <v>0</v>
      </c>
      <c r="G8" s="46">
        <v>8</v>
      </c>
      <c r="H8" s="46">
        <f t="shared" si="1"/>
        <v>0</v>
      </c>
      <c r="I8" s="46">
        <f t="shared" si="2"/>
        <v>0</v>
      </c>
      <c r="J8" s="46"/>
      <c r="K8" s="43"/>
    </row>
    <row r="9" spans="1:11" ht="48">
      <c r="A9" s="40">
        <v>5</v>
      </c>
      <c r="B9" s="45" t="s">
        <v>18</v>
      </c>
      <c r="C9" s="41" t="s">
        <v>14</v>
      </c>
      <c r="D9" s="42">
        <v>380</v>
      </c>
      <c r="E9" s="43"/>
      <c r="F9" s="46">
        <f t="shared" si="0"/>
        <v>0</v>
      </c>
      <c r="G9" s="46">
        <v>8</v>
      </c>
      <c r="H9" s="46">
        <f t="shared" si="1"/>
        <v>0</v>
      </c>
      <c r="I9" s="46">
        <f t="shared" si="2"/>
        <v>0</v>
      </c>
      <c r="J9" s="46"/>
      <c r="K9" s="43"/>
    </row>
    <row r="10" spans="1:11" ht="24">
      <c r="A10" s="47">
        <v>6</v>
      </c>
      <c r="B10" s="45" t="s">
        <v>19</v>
      </c>
      <c r="C10" s="41" t="s">
        <v>14</v>
      </c>
      <c r="D10" s="42">
        <v>500</v>
      </c>
      <c r="E10" s="43"/>
      <c r="F10" s="46">
        <f t="shared" si="0"/>
        <v>0</v>
      </c>
      <c r="G10" s="46">
        <v>8</v>
      </c>
      <c r="H10" s="46">
        <f t="shared" si="1"/>
        <v>0</v>
      </c>
      <c r="I10" s="46">
        <f t="shared" si="2"/>
        <v>0</v>
      </c>
      <c r="J10" s="46"/>
      <c r="K10" s="43"/>
    </row>
    <row r="11" spans="1:11" ht="24">
      <c r="A11" s="48">
        <v>7</v>
      </c>
      <c r="B11" s="49" t="s">
        <v>20</v>
      </c>
      <c r="C11" s="50" t="s">
        <v>14</v>
      </c>
      <c r="D11" s="51">
        <v>240</v>
      </c>
      <c r="E11" s="52"/>
      <c r="F11" s="53">
        <f t="shared" si="0"/>
        <v>0</v>
      </c>
      <c r="G11" s="46">
        <v>8</v>
      </c>
      <c r="H11" s="46">
        <f t="shared" si="1"/>
        <v>0</v>
      </c>
      <c r="I11" s="53">
        <f t="shared" si="2"/>
        <v>0</v>
      </c>
      <c r="J11" s="46"/>
      <c r="K11" s="43"/>
    </row>
    <row r="12" spans="1:11" ht="12.75">
      <c r="A12" s="40">
        <v>8</v>
      </c>
      <c r="B12" s="45" t="s">
        <v>21</v>
      </c>
      <c r="C12" s="41" t="s">
        <v>14</v>
      </c>
      <c r="D12" s="42">
        <v>160</v>
      </c>
      <c r="E12" s="43"/>
      <c r="F12" s="46">
        <f t="shared" si="0"/>
        <v>0</v>
      </c>
      <c r="G12" s="46">
        <v>8</v>
      </c>
      <c r="H12" s="46">
        <f t="shared" si="1"/>
        <v>0</v>
      </c>
      <c r="I12" s="46">
        <f t="shared" si="2"/>
        <v>0</v>
      </c>
      <c r="J12" s="46"/>
      <c r="K12" s="43"/>
    </row>
    <row r="13" spans="1:11" ht="12.75">
      <c r="A13" s="40">
        <v>9</v>
      </c>
      <c r="B13" s="45" t="s">
        <v>22</v>
      </c>
      <c r="C13" s="41" t="s">
        <v>14</v>
      </c>
      <c r="D13" s="42">
        <v>240</v>
      </c>
      <c r="E13" s="43"/>
      <c r="F13" s="46">
        <f t="shared" si="0"/>
        <v>0</v>
      </c>
      <c r="G13" s="46">
        <v>8</v>
      </c>
      <c r="H13" s="46">
        <f t="shared" si="1"/>
        <v>0</v>
      </c>
      <c r="I13" s="46">
        <f t="shared" si="2"/>
        <v>0</v>
      </c>
      <c r="J13" s="46"/>
      <c r="K13" s="43"/>
    </row>
    <row r="14" spans="1:11" ht="24">
      <c r="A14" s="40">
        <v>10</v>
      </c>
      <c r="B14" s="45" t="s">
        <v>23</v>
      </c>
      <c r="C14" s="41" t="s">
        <v>14</v>
      </c>
      <c r="D14" s="42">
        <v>120</v>
      </c>
      <c r="E14" s="43"/>
      <c r="F14" s="46">
        <f t="shared" si="0"/>
        <v>0</v>
      </c>
      <c r="G14" s="46">
        <v>8</v>
      </c>
      <c r="H14" s="46">
        <f t="shared" si="1"/>
        <v>0</v>
      </c>
      <c r="I14" s="46">
        <f t="shared" si="2"/>
        <v>0</v>
      </c>
      <c r="J14" s="46"/>
      <c r="K14" s="43"/>
    </row>
    <row r="15" spans="1:11" ht="12.75">
      <c r="A15" s="40">
        <v>11</v>
      </c>
      <c r="B15" s="45" t="s">
        <v>24</v>
      </c>
      <c r="C15" s="41" t="s">
        <v>25</v>
      </c>
      <c r="D15" s="42">
        <v>9</v>
      </c>
      <c r="E15" s="43"/>
      <c r="F15" s="46">
        <f t="shared" si="0"/>
        <v>0</v>
      </c>
      <c r="G15" s="46">
        <v>8</v>
      </c>
      <c r="H15" s="46">
        <f t="shared" si="1"/>
        <v>0</v>
      </c>
      <c r="I15" s="46">
        <f t="shared" si="2"/>
        <v>0</v>
      </c>
      <c r="J15" s="46"/>
      <c r="K15" s="43"/>
    </row>
    <row r="16" spans="1:11" ht="12.75">
      <c r="A16" s="40">
        <v>12</v>
      </c>
      <c r="B16" s="45" t="s">
        <v>26</v>
      </c>
      <c r="C16" s="41" t="s">
        <v>25</v>
      </c>
      <c r="D16" s="42">
        <v>6</v>
      </c>
      <c r="E16" s="43"/>
      <c r="F16" s="46">
        <f t="shared" si="0"/>
        <v>0</v>
      </c>
      <c r="G16" s="46">
        <v>8</v>
      </c>
      <c r="H16" s="46">
        <f t="shared" si="1"/>
        <v>0</v>
      </c>
      <c r="I16" s="46">
        <f t="shared" si="2"/>
        <v>0</v>
      </c>
      <c r="J16" s="46"/>
      <c r="K16" s="43"/>
    </row>
    <row r="17" spans="1:11" ht="12.75">
      <c r="A17" s="40">
        <v>13</v>
      </c>
      <c r="B17" s="45" t="s">
        <v>27</v>
      </c>
      <c r="C17" s="41" t="s">
        <v>25</v>
      </c>
      <c r="D17" s="42">
        <v>38</v>
      </c>
      <c r="E17" s="43"/>
      <c r="F17" s="46">
        <f t="shared" si="0"/>
        <v>0</v>
      </c>
      <c r="G17" s="46">
        <v>8</v>
      </c>
      <c r="H17" s="46">
        <f t="shared" si="1"/>
        <v>0</v>
      </c>
      <c r="I17" s="46">
        <f t="shared" si="2"/>
        <v>0</v>
      </c>
      <c r="J17" s="46"/>
      <c r="K17" s="43"/>
    </row>
    <row r="18" spans="1:11" ht="12.75">
      <c r="A18" s="40">
        <v>14</v>
      </c>
      <c r="B18" s="45" t="s">
        <v>28</v>
      </c>
      <c r="C18" s="41" t="s">
        <v>25</v>
      </c>
      <c r="D18" s="42">
        <v>2</v>
      </c>
      <c r="E18" s="43"/>
      <c r="F18" s="46">
        <f t="shared" si="0"/>
        <v>0</v>
      </c>
      <c r="G18" s="46">
        <v>8</v>
      </c>
      <c r="H18" s="46">
        <f t="shared" si="1"/>
        <v>0</v>
      </c>
      <c r="I18" s="46">
        <f t="shared" si="2"/>
        <v>0</v>
      </c>
      <c r="J18" s="46"/>
      <c r="K18" s="43"/>
    </row>
    <row r="19" spans="1:11" ht="24">
      <c r="A19" s="40">
        <v>15</v>
      </c>
      <c r="B19" s="45" t="s">
        <v>29</v>
      </c>
      <c r="C19" s="41" t="s">
        <v>25</v>
      </c>
      <c r="D19" s="42">
        <v>12</v>
      </c>
      <c r="E19" s="43"/>
      <c r="F19" s="46">
        <f t="shared" si="0"/>
        <v>0</v>
      </c>
      <c r="G19" s="46">
        <v>8</v>
      </c>
      <c r="H19" s="46">
        <f t="shared" si="1"/>
        <v>0</v>
      </c>
      <c r="I19" s="46">
        <f t="shared" si="2"/>
        <v>0</v>
      </c>
      <c r="J19" s="46"/>
      <c r="K19" s="43"/>
    </row>
    <row r="20" spans="1:11" ht="12.75">
      <c r="A20" s="40">
        <v>16</v>
      </c>
      <c r="B20" s="45" t="s">
        <v>30</v>
      </c>
      <c r="C20" s="41" t="s">
        <v>25</v>
      </c>
      <c r="D20" s="42">
        <v>2</v>
      </c>
      <c r="E20" s="43"/>
      <c r="F20" s="46">
        <f t="shared" si="0"/>
        <v>0</v>
      </c>
      <c r="G20" s="46">
        <v>8</v>
      </c>
      <c r="H20" s="46">
        <f t="shared" si="1"/>
        <v>0</v>
      </c>
      <c r="I20" s="46">
        <f t="shared" si="2"/>
        <v>0</v>
      </c>
      <c r="J20" s="46"/>
      <c r="K20" s="43"/>
    </row>
    <row r="21" spans="1:11" ht="12.75">
      <c r="A21" s="40">
        <v>17</v>
      </c>
      <c r="B21" s="45" t="s">
        <v>31</v>
      </c>
      <c r="C21" s="41" t="s">
        <v>25</v>
      </c>
      <c r="D21" s="42">
        <v>6</v>
      </c>
      <c r="E21" s="43"/>
      <c r="F21" s="46">
        <f t="shared" si="0"/>
        <v>0</v>
      </c>
      <c r="G21" s="46">
        <v>8</v>
      </c>
      <c r="H21" s="46">
        <f t="shared" si="1"/>
        <v>0</v>
      </c>
      <c r="I21" s="46">
        <f t="shared" si="2"/>
        <v>0</v>
      </c>
      <c r="J21" s="46"/>
      <c r="K21" s="43"/>
    </row>
    <row r="22" spans="1:11" ht="12.75">
      <c r="A22" s="40">
        <v>18</v>
      </c>
      <c r="B22" s="45" t="s">
        <v>32</v>
      </c>
      <c r="C22" s="41" t="s">
        <v>25</v>
      </c>
      <c r="D22" s="42">
        <v>4</v>
      </c>
      <c r="E22" s="43"/>
      <c r="F22" s="46">
        <f t="shared" si="0"/>
        <v>0</v>
      </c>
      <c r="G22" s="46">
        <v>8</v>
      </c>
      <c r="H22" s="46">
        <f t="shared" si="1"/>
        <v>0</v>
      </c>
      <c r="I22" s="46">
        <f t="shared" si="2"/>
        <v>0</v>
      </c>
      <c r="J22" s="46"/>
      <c r="K22" s="43"/>
    </row>
    <row r="23" spans="1:11" ht="12.75">
      <c r="A23" s="40">
        <v>19</v>
      </c>
      <c r="B23" s="54" t="s">
        <v>33</v>
      </c>
      <c r="C23" s="41" t="s">
        <v>25</v>
      </c>
      <c r="D23" s="42">
        <v>8</v>
      </c>
      <c r="E23" s="43"/>
      <c r="F23" s="46">
        <f t="shared" si="0"/>
        <v>0</v>
      </c>
      <c r="G23" s="46">
        <v>8</v>
      </c>
      <c r="H23" s="46">
        <f t="shared" si="1"/>
        <v>0</v>
      </c>
      <c r="I23" s="46">
        <f t="shared" si="2"/>
        <v>0</v>
      </c>
      <c r="J23" s="46"/>
      <c r="K23" s="43"/>
    </row>
    <row r="24" spans="1:11" ht="15.75">
      <c r="A24" s="40">
        <v>20</v>
      </c>
      <c r="B24" s="45" t="s">
        <v>34</v>
      </c>
      <c r="C24" s="41" t="s">
        <v>25</v>
      </c>
      <c r="D24" s="42">
        <v>4</v>
      </c>
      <c r="E24" s="43"/>
      <c r="F24" s="46">
        <f t="shared" si="0"/>
        <v>0</v>
      </c>
      <c r="G24" s="46">
        <v>8</v>
      </c>
      <c r="H24" s="46">
        <f t="shared" si="1"/>
        <v>0</v>
      </c>
      <c r="I24" s="46">
        <f t="shared" si="2"/>
        <v>0</v>
      </c>
      <c r="J24" s="46"/>
      <c r="K24" s="43"/>
    </row>
    <row r="25" spans="1:11" ht="12.75">
      <c r="A25" s="40">
        <v>21</v>
      </c>
      <c r="B25" s="45" t="s">
        <v>35</v>
      </c>
      <c r="C25" s="41" t="s">
        <v>25</v>
      </c>
      <c r="D25" s="42">
        <v>4</v>
      </c>
      <c r="E25" s="43"/>
      <c r="F25" s="46">
        <f t="shared" si="0"/>
        <v>0</v>
      </c>
      <c r="G25" s="46">
        <v>8</v>
      </c>
      <c r="H25" s="46">
        <f t="shared" si="1"/>
        <v>0</v>
      </c>
      <c r="I25" s="46">
        <f t="shared" si="2"/>
        <v>0</v>
      </c>
      <c r="J25" s="46"/>
      <c r="K25" s="43"/>
    </row>
    <row r="26" spans="1:11" ht="24">
      <c r="A26" s="40">
        <v>22</v>
      </c>
      <c r="B26" s="45" t="s">
        <v>36</v>
      </c>
      <c r="C26" s="41" t="s">
        <v>25</v>
      </c>
      <c r="D26" s="42">
        <v>4</v>
      </c>
      <c r="E26" s="43"/>
      <c r="F26" s="46">
        <f t="shared" si="0"/>
        <v>0</v>
      </c>
      <c r="G26" s="46">
        <v>8</v>
      </c>
      <c r="H26" s="46">
        <f t="shared" si="1"/>
        <v>0</v>
      </c>
      <c r="I26" s="46">
        <f t="shared" si="2"/>
        <v>0</v>
      </c>
      <c r="J26" s="46"/>
      <c r="K26" s="43"/>
    </row>
    <row r="27" spans="1:11" ht="24">
      <c r="A27" s="40">
        <v>23</v>
      </c>
      <c r="B27" s="45" t="s">
        <v>37</v>
      </c>
      <c r="C27" s="41" t="s">
        <v>25</v>
      </c>
      <c r="D27" s="42">
        <v>4</v>
      </c>
      <c r="E27" s="43"/>
      <c r="F27" s="46">
        <f t="shared" si="0"/>
        <v>0</v>
      </c>
      <c r="G27" s="46">
        <v>8</v>
      </c>
      <c r="H27" s="46">
        <f t="shared" si="1"/>
        <v>0</v>
      </c>
      <c r="I27" s="46">
        <f t="shared" si="2"/>
        <v>0</v>
      </c>
      <c r="J27" s="46"/>
      <c r="K27" s="43"/>
    </row>
    <row r="28" spans="1:11" ht="24">
      <c r="A28" s="40">
        <v>24</v>
      </c>
      <c r="B28" s="45" t="s">
        <v>38</v>
      </c>
      <c r="C28" s="41" t="s">
        <v>25</v>
      </c>
      <c r="D28" s="42">
        <v>4</v>
      </c>
      <c r="E28" s="43"/>
      <c r="F28" s="46">
        <f t="shared" si="0"/>
        <v>0</v>
      </c>
      <c r="G28" s="46">
        <v>8</v>
      </c>
      <c r="H28" s="46">
        <f t="shared" si="1"/>
        <v>0</v>
      </c>
      <c r="I28" s="46">
        <f t="shared" si="2"/>
        <v>0</v>
      </c>
      <c r="J28" s="46"/>
      <c r="K28" s="43"/>
    </row>
    <row r="29" spans="1:11" ht="12.75">
      <c r="A29" s="40">
        <v>25</v>
      </c>
      <c r="B29" s="45" t="s">
        <v>39</v>
      </c>
      <c r="C29" s="41" t="s">
        <v>25</v>
      </c>
      <c r="D29" s="42">
        <v>8</v>
      </c>
      <c r="E29" s="43"/>
      <c r="F29" s="46">
        <f t="shared" si="0"/>
        <v>0</v>
      </c>
      <c r="G29" s="46">
        <v>8</v>
      </c>
      <c r="H29" s="46">
        <f t="shared" si="1"/>
        <v>0</v>
      </c>
      <c r="I29" s="46">
        <f t="shared" si="2"/>
        <v>0</v>
      </c>
      <c r="J29" s="46"/>
      <c r="K29" s="43"/>
    </row>
    <row r="30" spans="1:11" ht="12.75">
      <c r="A30" s="40">
        <v>26</v>
      </c>
      <c r="B30" s="45" t="s">
        <v>40</v>
      </c>
      <c r="C30" s="41" t="s">
        <v>25</v>
      </c>
      <c r="D30" s="42">
        <v>10</v>
      </c>
      <c r="E30" s="43"/>
      <c r="F30" s="46">
        <f t="shared" si="0"/>
        <v>0</v>
      </c>
      <c r="G30" s="46">
        <v>8</v>
      </c>
      <c r="H30" s="46">
        <f t="shared" si="1"/>
        <v>0</v>
      </c>
      <c r="I30" s="46">
        <f t="shared" si="2"/>
        <v>0</v>
      </c>
      <c r="J30" s="46"/>
      <c r="K30" s="43"/>
    </row>
    <row r="31" spans="1:11" ht="12.75">
      <c r="A31" s="55">
        <v>27</v>
      </c>
      <c r="B31" s="45" t="s">
        <v>41</v>
      </c>
      <c r="C31" s="41" t="s">
        <v>25</v>
      </c>
      <c r="D31" s="42">
        <v>2</v>
      </c>
      <c r="E31" s="43"/>
      <c r="F31" s="46">
        <f t="shared" si="0"/>
        <v>0</v>
      </c>
      <c r="G31" s="46">
        <v>8</v>
      </c>
      <c r="H31" s="46">
        <f t="shared" si="1"/>
        <v>0</v>
      </c>
      <c r="I31" s="46">
        <f t="shared" si="2"/>
        <v>0</v>
      </c>
      <c r="J31" s="46"/>
      <c r="K31" s="43"/>
    </row>
    <row r="32" spans="1:11" ht="12.75">
      <c r="A32" s="56">
        <v>28</v>
      </c>
      <c r="B32" s="45" t="s">
        <v>42</v>
      </c>
      <c r="C32" s="41" t="s">
        <v>25</v>
      </c>
      <c r="D32" s="42">
        <v>4</v>
      </c>
      <c r="E32" s="43"/>
      <c r="F32" s="46">
        <f t="shared" si="0"/>
        <v>0</v>
      </c>
      <c r="G32" s="46">
        <v>8</v>
      </c>
      <c r="H32" s="46">
        <f t="shared" si="1"/>
        <v>0</v>
      </c>
      <c r="I32" s="46">
        <f t="shared" si="2"/>
        <v>0</v>
      </c>
      <c r="J32" s="46"/>
      <c r="K32" s="43"/>
    </row>
    <row r="33" spans="1:11" ht="12.75">
      <c r="A33" s="55">
        <v>29</v>
      </c>
      <c r="B33" s="45" t="s">
        <v>43</v>
      </c>
      <c r="C33" s="41" t="s">
        <v>44</v>
      </c>
      <c r="D33" s="42">
        <v>1</v>
      </c>
      <c r="E33" s="43"/>
      <c r="F33" s="46">
        <f t="shared" si="0"/>
        <v>0</v>
      </c>
      <c r="G33" s="46">
        <v>8</v>
      </c>
      <c r="H33" s="46">
        <f t="shared" si="1"/>
        <v>0</v>
      </c>
      <c r="I33" s="46">
        <f t="shared" si="2"/>
        <v>0</v>
      </c>
      <c r="J33" s="46"/>
      <c r="K33" s="43"/>
    </row>
    <row r="34" spans="1:11" ht="12.75">
      <c r="A34" s="57">
        <v>30</v>
      </c>
      <c r="B34" s="45" t="s">
        <v>45</v>
      </c>
      <c r="C34" s="41" t="s">
        <v>46</v>
      </c>
      <c r="D34" s="42">
        <v>4</v>
      </c>
      <c r="E34" s="43"/>
      <c r="F34" s="46">
        <f t="shared" si="0"/>
        <v>0</v>
      </c>
      <c r="G34" s="46">
        <v>8</v>
      </c>
      <c r="H34" s="46">
        <f t="shared" si="1"/>
        <v>0</v>
      </c>
      <c r="I34" s="46">
        <f t="shared" si="2"/>
        <v>0</v>
      </c>
      <c r="J34" s="46"/>
      <c r="K34" s="43"/>
    </row>
    <row r="35" spans="1:11" ht="12.75">
      <c r="A35" s="35"/>
      <c r="B35" s="36" t="s">
        <v>47</v>
      </c>
      <c r="C35" s="37"/>
      <c r="D35" s="38"/>
      <c r="E35" s="58"/>
      <c r="F35" s="60">
        <f>SUM(F5:F34)</f>
        <v>0</v>
      </c>
      <c r="G35" s="46"/>
      <c r="H35" s="60">
        <f>SUM(H5:H34)</f>
        <v>0</v>
      </c>
      <c r="I35" s="60">
        <f>SUM(I5:I34)</f>
        <v>0</v>
      </c>
      <c r="J35" s="59"/>
      <c r="K35" s="39"/>
    </row>
    <row r="36" spans="1:11" ht="12.75">
      <c r="A36" s="6"/>
      <c r="B36" s="7"/>
      <c r="C36" s="3"/>
      <c r="D36" s="4"/>
      <c r="E36" s="5"/>
      <c r="F36" s="5"/>
      <c r="G36" s="5"/>
      <c r="H36" s="5"/>
      <c r="I36" s="8"/>
      <c r="J36" s="8"/>
      <c r="K36" s="5"/>
    </row>
    <row r="37" ht="12.75">
      <c r="B37" t="s">
        <v>48</v>
      </c>
    </row>
    <row r="43" spans="1:11" ht="15.75">
      <c r="A43" s="9"/>
      <c r="B43" s="10" t="s">
        <v>49</v>
      </c>
      <c r="C43" s="11"/>
      <c r="D43" s="9"/>
      <c r="E43" s="12"/>
      <c r="F43" s="12"/>
      <c r="G43" s="12"/>
      <c r="H43" s="12"/>
      <c r="I43" s="12"/>
      <c r="J43" s="12"/>
      <c r="K43" s="13"/>
    </row>
    <row r="44" spans="1:11" ht="24">
      <c r="A44" s="9"/>
      <c r="B44" s="14" t="s">
        <v>50</v>
      </c>
      <c r="C44" s="11"/>
      <c r="D44" s="9"/>
      <c r="E44" s="12"/>
      <c r="F44" s="12"/>
      <c r="G44" s="12"/>
      <c r="H44" s="12"/>
      <c r="I44" s="12"/>
      <c r="J44" s="12"/>
      <c r="K44" s="13"/>
    </row>
    <row r="45" spans="1:11" ht="60">
      <c r="A45" s="15" t="s">
        <v>2</v>
      </c>
      <c r="B45" s="63" t="s">
        <v>51</v>
      </c>
      <c r="C45" s="16" t="s">
        <v>52</v>
      </c>
      <c r="D45" s="15" t="s">
        <v>53</v>
      </c>
      <c r="E45" s="17" t="s">
        <v>54</v>
      </c>
      <c r="F45" s="17" t="s">
        <v>7</v>
      </c>
      <c r="G45" s="17" t="s">
        <v>8</v>
      </c>
      <c r="H45" s="17" t="s">
        <v>9</v>
      </c>
      <c r="I45" s="17" t="s">
        <v>10</v>
      </c>
      <c r="J45" s="17" t="s">
        <v>12</v>
      </c>
      <c r="K45" s="16" t="s">
        <v>55</v>
      </c>
    </row>
    <row r="46" spans="1:11" ht="84">
      <c r="A46" s="61">
        <v>1</v>
      </c>
      <c r="B46" s="65" t="s">
        <v>56</v>
      </c>
      <c r="C46" s="62" t="s">
        <v>57</v>
      </c>
      <c r="D46" s="15">
        <v>14</v>
      </c>
      <c r="E46" s="17"/>
      <c r="F46" s="18">
        <f>D46*E46</f>
        <v>0</v>
      </c>
      <c r="G46" s="19">
        <v>8</v>
      </c>
      <c r="H46" s="18">
        <f>F46*G46%</f>
        <v>0</v>
      </c>
      <c r="I46" s="18">
        <f>F46+H46</f>
        <v>0</v>
      </c>
      <c r="J46" s="17"/>
      <c r="K46" s="16"/>
    </row>
    <row r="47" spans="1:11" ht="72">
      <c r="A47" s="20">
        <v>2</v>
      </c>
      <c r="B47" s="64" t="s">
        <v>58</v>
      </c>
      <c r="C47" s="16" t="s">
        <v>57</v>
      </c>
      <c r="D47" s="15">
        <v>14</v>
      </c>
      <c r="E47" s="18"/>
      <c r="F47" s="18">
        <f>D47*E47</f>
        <v>0</v>
      </c>
      <c r="G47" s="19">
        <v>8</v>
      </c>
      <c r="H47" s="18">
        <f>F47*G47%</f>
        <v>0</v>
      </c>
      <c r="I47" s="18">
        <f>F47+H47</f>
        <v>0</v>
      </c>
      <c r="J47" s="18"/>
      <c r="K47" s="16"/>
    </row>
    <row r="48" spans="1:11" ht="12.75">
      <c r="A48" s="15"/>
      <c r="B48" s="16" t="s">
        <v>59</v>
      </c>
      <c r="C48" s="16"/>
      <c r="D48" s="15"/>
      <c r="E48" s="18"/>
      <c r="F48" s="21">
        <f>SUM(F46:F47)</f>
        <v>0</v>
      </c>
      <c r="G48" s="22"/>
      <c r="H48" s="18">
        <f>SUM(H46:H47)</f>
        <v>0</v>
      </c>
      <c r="I48" s="21">
        <f>SUM(I46:I47)</f>
        <v>0</v>
      </c>
      <c r="J48" s="18"/>
      <c r="K48" s="16"/>
    </row>
    <row r="50" ht="12.75">
      <c r="B50" t="s">
        <v>60</v>
      </c>
    </row>
    <row r="53" ht="12.75">
      <c r="B53" s="23" t="s">
        <v>61</v>
      </c>
    </row>
    <row r="54" spans="1:11" ht="25.5">
      <c r="A54" s="9"/>
      <c r="B54" s="24" t="s">
        <v>62</v>
      </c>
      <c r="C54" s="11"/>
      <c r="D54" s="9"/>
      <c r="E54" s="12"/>
      <c r="F54" s="12"/>
      <c r="G54" s="12"/>
      <c r="H54" s="12"/>
      <c r="I54" s="12"/>
      <c r="J54" s="12"/>
      <c r="K54" s="13"/>
    </row>
    <row r="55" spans="1:11" ht="48">
      <c r="A55" s="15" t="s">
        <v>2</v>
      </c>
      <c r="B55" s="16" t="s">
        <v>63</v>
      </c>
      <c r="C55" s="16" t="s">
        <v>52</v>
      </c>
      <c r="D55" s="15" t="s">
        <v>53</v>
      </c>
      <c r="E55" s="17" t="s">
        <v>6</v>
      </c>
      <c r="F55" s="17" t="s">
        <v>7</v>
      </c>
      <c r="G55" s="17" t="s">
        <v>8</v>
      </c>
      <c r="H55" s="17" t="s">
        <v>9</v>
      </c>
      <c r="I55" s="17" t="s">
        <v>10</v>
      </c>
      <c r="J55" s="17" t="s">
        <v>12</v>
      </c>
      <c r="K55" s="25" t="s">
        <v>64</v>
      </c>
    </row>
    <row r="56" spans="1:11" ht="36">
      <c r="A56" s="26">
        <v>1</v>
      </c>
      <c r="B56" s="16" t="s">
        <v>65</v>
      </c>
      <c r="C56" s="15" t="s">
        <v>66</v>
      </c>
      <c r="D56" s="27">
        <v>100</v>
      </c>
      <c r="E56" s="17"/>
      <c r="F56" s="18">
        <f aca="true" t="shared" si="3" ref="F56:F75">D56*E56</f>
        <v>0</v>
      </c>
      <c r="G56" s="17">
        <v>8</v>
      </c>
      <c r="H56" s="18">
        <f aca="true" t="shared" si="4" ref="H56:H75">F56*G56%</f>
        <v>0</v>
      </c>
      <c r="I56" s="18">
        <f aca="true" t="shared" si="5" ref="I56:I75">F56+H56</f>
        <v>0</v>
      </c>
      <c r="J56" s="17"/>
      <c r="K56" s="25"/>
    </row>
    <row r="57" spans="1:11" ht="36">
      <c r="A57" s="28">
        <v>2</v>
      </c>
      <c r="B57" s="16" t="s">
        <v>67</v>
      </c>
      <c r="C57" s="15" t="s">
        <v>68</v>
      </c>
      <c r="D57" s="27">
        <v>96</v>
      </c>
      <c r="E57" s="17"/>
      <c r="F57" s="18">
        <f t="shared" si="3"/>
        <v>0</v>
      </c>
      <c r="G57" s="17">
        <v>8</v>
      </c>
      <c r="H57" s="18">
        <f t="shared" si="4"/>
        <v>0</v>
      </c>
      <c r="I57" s="18">
        <f t="shared" si="5"/>
        <v>0</v>
      </c>
      <c r="J57" s="17"/>
      <c r="K57" s="25"/>
    </row>
    <row r="58" spans="1:11" ht="36">
      <c r="A58" s="28">
        <v>3</v>
      </c>
      <c r="B58" s="16" t="s">
        <v>69</v>
      </c>
      <c r="C58" s="15" t="s">
        <v>70</v>
      </c>
      <c r="D58" s="27">
        <v>30</v>
      </c>
      <c r="E58" s="17"/>
      <c r="F58" s="18">
        <f t="shared" si="3"/>
        <v>0</v>
      </c>
      <c r="G58" s="17">
        <v>8</v>
      </c>
      <c r="H58" s="18">
        <f t="shared" si="4"/>
        <v>0</v>
      </c>
      <c r="I58" s="18">
        <f t="shared" si="5"/>
        <v>0</v>
      </c>
      <c r="J58" s="17"/>
      <c r="K58" s="25"/>
    </row>
    <row r="59" spans="1:11" ht="36">
      <c r="A59" s="28">
        <v>4</v>
      </c>
      <c r="B59" s="16" t="s">
        <v>71</v>
      </c>
      <c r="C59" s="15" t="s">
        <v>72</v>
      </c>
      <c r="D59" s="27">
        <v>4</v>
      </c>
      <c r="E59" s="17"/>
      <c r="F59" s="18">
        <f t="shared" si="3"/>
        <v>0</v>
      </c>
      <c r="G59" s="17">
        <v>8</v>
      </c>
      <c r="H59" s="18">
        <f t="shared" si="4"/>
        <v>0</v>
      </c>
      <c r="I59" s="18">
        <f t="shared" si="5"/>
        <v>0</v>
      </c>
      <c r="J59" s="17"/>
      <c r="K59" s="25"/>
    </row>
    <row r="60" spans="1:11" ht="36">
      <c r="A60" s="28">
        <v>5</v>
      </c>
      <c r="B60" s="16" t="s">
        <v>73</v>
      </c>
      <c r="C60" s="15" t="s">
        <v>72</v>
      </c>
      <c r="D60" s="27">
        <v>4</v>
      </c>
      <c r="E60" s="17"/>
      <c r="F60" s="18">
        <f t="shared" si="3"/>
        <v>0</v>
      </c>
      <c r="G60" s="17">
        <v>8</v>
      </c>
      <c r="H60" s="18">
        <f t="shared" si="4"/>
        <v>0</v>
      </c>
      <c r="I60" s="18">
        <f t="shared" si="5"/>
        <v>0</v>
      </c>
      <c r="J60" s="17"/>
      <c r="K60" s="25"/>
    </row>
    <row r="61" spans="1:11" ht="39.75">
      <c r="A61" s="28">
        <v>6</v>
      </c>
      <c r="B61" s="16" t="s">
        <v>74</v>
      </c>
      <c r="C61" s="15" t="s">
        <v>66</v>
      </c>
      <c r="D61" s="27">
        <v>600</v>
      </c>
      <c r="E61" s="18"/>
      <c r="F61" s="18">
        <f t="shared" si="3"/>
        <v>0</v>
      </c>
      <c r="G61" s="17">
        <v>8</v>
      </c>
      <c r="H61" s="18">
        <f t="shared" si="4"/>
        <v>0</v>
      </c>
      <c r="I61" s="18">
        <f t="shared" si="5"/>
        <v>0</v>
      </c>
      <c r="J61" s="18"/>
      <c r="K61" s="25"/>
    </row>
    <row r="62" spans="1:11" ht="39.75">
      <c r="A62" s="28">
        <v>7</v>
      </c>
      <c r="B62" s="16" t="s">
        <v>75</v>
      </c>
      <c r="C62" s="15" t="s">
        <v>76</v>
      </c>
      <c r="D62" s="27">
        <v>600</v>
      </c>
      <c r="E62" s="18"/>
      <c r="F62" s="18">
        <f t="shared" si="3"/>
        <v>0</v>
      </c>
      <c r="G62" s="17">
        <v>8</v>
      </c>
      <c r="H62" s="18">
        <f t="shared" si="4"/>
        <v>0</v>
      </c>
      <c r="I62" s="18">
        <f t="shared" si="5"/>
        <v>0</v>
      </c>
      <c r="J62" s="18"/>
      <c r="K62" s="25"/>
    </row>
    <row r="63" spans="1:11" ht="36">
      <c r="A63" s="28">
        <v>8</v>
      </c>
      <c r="B63" s="29" t="s">
        <v>77</v>
      </c>
      <c r="C63" s="15" t="s">
        <v>78</v>
      </c>
      <c r="D63" s="27">
        <v>2</v>
      </c>
      <c r="E63" s="18"/>
      <c r="F63" s="18">
        <f t="shared" si="3"/>
        <v>0</v>
      </c>
      <c r="G63" s="17">
        <v>8</v>
      </c>
      <c r="H63" s="18">
        <f t="shared" si="4"/>
        <v>0</v>
      </c>
      <c r="I63" s="18">
        <f t="shared" si="5"/>
        <v>0</v>
      </c>
      <c r="J63" s="18"/>
      <c r="K63" s="25"/>
    </row>
    <row r="64" spans="1:11" ht="36">
      <c r="A64" s="28">
        <v>9</v>
      </c>
      <c r="B64" s="16" t="s">
        <v>79</v>
      </c>
      <c r="C64" s="15" t="s">
        <v>80</v>
      </c>
      <c r="D64" s="27">
        <v>10</v>
      </c>
      <c r="E64" s="18"/>
      <c r="F64" s="18">
        <f t="shared" si="3"/>
        <v>0</v>
      </c>
      <c r="G64" s="17">
        <v>8</v>
      </c>
      <c r="H64" s="18">
        <f t="shared" si="4"/>
        <v>0</v>
      </c>
      <c r="I64" s="18">
        <f t="shared" si="5"/>
        <v>0</v>
      </c>
      <c r="J64" s="18"/>
      <c r="K64" s="25"/>
    </row>
    <row r="65" spans="1:11" ht="36">
      <c r="A65" s="28">
        <v>10</v>
      </c>
      <c r="B65" s="16" t="s">
        <v>81</v>
      </c>
      <c r="C65" s="15" t="s">
        <v>82</v>
      </c>
      <c r="D65" s="27">
        <v>1</v>
      </c>
      <c r="E65" s="18"/>
      <c r="F65" s="18">
        <f t="shared" si="3"/>
        <v>0</v>
      </c>
      <c r="G65" s="17">
        <v>8</v>
      </c>
      <c r="H65" s="18">
        <f t="shared" si="4"/>
        <v>0</v>
      </c>
      <c r="I65" s="18">
        <f t="shared" si="5"/>
        <v>0</v>
      </c>
      <c r="J65" s="18"/>
      <c r="K65" s="25"/>
    </row>
    <row r="66" spans="1:11" ht="36">
      <c r="A66" s="28">
        <v>11</v>
      </c>
      <c r="B66" s="16" t="s">
        <v>83</v>
      </c>
      <c r="C66" s="15" t="s">
        <v>82</v>
      </c>
      <c r="D66" s="27">
        <v>1</v>
      </c>
      <c r="E66" s="18"/>
      <c r="F66" s="18">
        <f t="shared" si="3"/>
        <v>0</v>
      </c>
      <c r="G66" s="17">
        <v>8</v>
      </c>
      <c r="H66" s="18">
        <f t="shared" si="4"/>
        <v>0</v>
      </c>
      <c r="I66" s="18">
        <f t="shared" si="5"/>
        <v>0</v>
      </c>
      <c r="J66" s="18"/>
      <c r="K66" s="25"/>
    </row>
    <row r="67" spans="1:11" ht="36">
      <c r="A67" s="28">
        <v>12</v>
      </c>
      <c r="B67" s="16" t="s">
        <v>84</v>
      </c>
      <c r="C67" s="15" t="s">
        <v>82</v>
      </c>
      <c r="D67" s="27">
        <v>1</v>
      </c>
      <c r="E67" s="18"/>
      <c r="F67" s="18">
        <f t="shared" si="3"/>
        <v>0</v>
      </c>
      <c r="G67" s="17">
        <v>8</v>
      </c>
      <c r="H67" s="18">
        <f t="shared" si="4"/>
        <v>0</v>
      </c>
      <c r="I67" s="18">
        <f t="shared" si="5"/>
        <v>0</v>
      </c>
      <c r="J67" s="18"/>
      <c r="K67" s="25"/>
    </row>
    <row r="68" spans="1:11" ht="48">
      <c r="A68" s="28">
        <v>13</v>
      </c>
      <c r="B68" s="16" t="s">
        <v>85</v>
      </c>
      <c r="C68" s="15" t="s">
        <v>86</v>
      </c>
      <c r="D68" s="27">
        <v>4</v>
      </c>
      <c r="E68" s="18"/>
      <c r="F68" s="18">
        <f t="shared" si="3"/>
        <v>0</v>
      </c>
      <c r="G68" s="17">
        <v>8</v>
      </c>
      <c r="H68" s="18">
        <f t="shared" si="4"/>
        <v>0</v>
      </c>
      <c r="I68" s="18">
        <f t="shared" si="5"/>
        <v>0</v>
      </c>
      <c r="J68" s="30"/>
      <c r="K68" s="31"/>
    </row>
    <row r="69" spans="1:11" ht="48">
      <c r="A69" s="28">
        <v>14</v>
      </c>
      <c r="B69" s="16" t="s">
        <v>87</v>
      </c>
      <c r="C69" s="15" t="s">
        <v>88</v>
      </c>
      <c r="D69" s="27">
        <v>6</v>
      </c>
      <c r="E69" s="18"/>
      <c r="F69" s="18">
        <f t="shared" si="3"/>
        <v>0</v>
      </c>
      <c r="G69" s="17">
        <v>8</v>
      </c>
      <c r="H69" s="18">
        <f t="shared" si="4"/>
        <v>0</v>
      </c>
      <c r="I69" s="18">
        <f t="shared" si="5"/>
        <v>0</v>
      </c>
      <c r="J69" s="18"/>
      <c r="K69" s="25"/>
    </row>
    <row r="70" spans="1:11" ht="48">
      <c r="A70" s="28">
        <v>15</v>
      </c>
      <c r="B70" s="16" t="s">
        <v>89</v>
      </c>
      <c r="C70" s="15" t="s">
        <v>88</v>
      </c>
      <c r="D70" s="27">
        <v>40</v>
      </c>
      <c r="E70" s="18"/>
      <c r="F70" s="18">
        <f t="shared" si="3"/>
        <v>0</v>
      </c>
      <c r="G70" s="17">
        <v>8</v>
      </c>
      <c r="H70" s="18">
        <f t="shared" si="4"/>
        <v>0</v>
      </c>
      <c r="I70" s="18">
        <f t="shared" si="5"/>
        <v>0</v>
      </c>
      <c r="J70" s="30"/>
      <c r="K70" s="31"/>
    </row>
    <row r="71" spans="1:11" ht="48">
      <c r="A71" s="28">
        <v>16</v>
      </c>
      <c r="B71" s="16" t="s">
        <v>90</v>
      </c>
      <c r="C71" s="15" t="s">
        <v>88</v>
      </c>
      <c r="D71" s="27">
        <v>40</v>
      </c>
      <c r="E71" s="18"/>
      <c r="F71" s="18">
        <f t="shared" si="3"/>
        <v>0</v>
      </c>
      <c r="G71" s="17">
        <v>8</v>
      </c>
      <c r="H71" s="18">
        <f t="shared" si="4"/>
        <v>0</v>
      </c>
      <c r="I71" s="18">
        <f t="shared" si="5"/>
        <v>0</v>
      </c>
      <c r="J71" s="30"/>
      <c r="K71" s="31"/>
    </row>
    <row r="72" spans="1:11" ht="24">
      <c r="A72" s="28">
        <v>17</v>
      </c>
      <c r="B72" s="16" t="s">
        <v>91</v>
      </c>
      <c r="C72" s="15" t="s">
        <v>92</v>
      </c>
      <c r="D72" s="27">
        <v>100</v>
      </c>
      <c r="E72" s="18"/>
      <c r="F72" s="18">
        <f t="shared" si="3"/>
        <v>0</v>
      </c>
      <c r="G72" s="17">
        <v>8</v>
      </c>
      <c r="H72" s="18">
        <f t="shared" si="4"/>
        <v>0</v>
      </c>
      <c r="I72" s="18">
        <f t="shared" si="5"/>
        <v>0</v>
      </c>
      <c r="J72" s="18"/>
      <c r="K72" s="25"/>
    </row>
    <row r="73" spans="1:11" ht="24">
      <c r="A73" s="28">
        <v>18</v>
      </c>
      <c r="B73" s="16" t="s">
        <v>93</v>
      </c>
      <c r="C73" s="15" t="s">
        <v>78</v>
      </c>
      <c r="D73" s="27">
        <v>2</v>
      </c>
      <c r="E73" s="18"/>
      <c r="F73" s="18">
        <f t="shared" si="3"/>
        <v>0</v>
      </c>
      <c r="G73" s="17">
        <v>8</v>
      </c>
      <c r="H73" s="18">
        <f t="shared" si="4"/>
        <v>0</v>
      </c>
      <c r="I73" s="18">
        <f t="shared" si="5"/>
        <v>0</v>
      </c>
      <c r="J73" s="30"/>
      <c r="K73" s="31"/>
    </row>
    <row r="74" spans="1:11" ht="24">
      <c r="A74" s="28">
        <v>19</v>
      </c>
      <c r="B74" s="16" t="s">
        <v>94</v>
      </c>
      <c r="C74" s="15" t="s">
        <v>78</v>
      </c>
      <c r="D74" s="27">
        <v>2</v>
      </c>
      <c r="E74" s="18"/>
      <c r="F74" s="18">
        <f t="shared" si="3"/>
        <v>0</v>
      </c>
      <c r="G74" s="17">
        <v>8</v>
      </c>
      <c r="H74" s="18">
        <f t="shared" si="4"/>
        <v>0</v>
      </c>
      <c r="I74" s="18">
        <f t="shared" si="5"/>
        <v>0</v>
      </c>
      <c r="J74" s="30"/>
      <c r="K74" s="31"/>
    </row>
    <row r="75" spans="1:11" ht="12.75">
      <c r="A75" s="28">
        <v>20</v>
      </c>
      <c r="B75" s="16" t="s">
        <v>95</v>
      </c>
      <c r="C75" s="15" t="s">
        <v>96</v>
      </c>
      <c r="D75" s="27">
        <v>8</v>
      </c>
      <c r="E75" s="18"/>
      <c r="F75" s="18">
        <f t="shared" si="3"/>
        <v>0</v>
      </c>
      <c r="G75" s="17">
        <v>23</v>
      </c>
      <c r="H75" s="18">
        <f t="shared" si="4"/>
        <v>0</v>
      </c>
      <c r="I75" s="18">
        <f t="shared" si="5"/>
        <v>0</v>
      </c>
      <c r="J75" s="18"/>
      <c r="K75" s="25"/>
    </row>
    <row r="76" spans="1:11" ht="12.75">
      <c r="A76" s="28"/>
      <c r="B76" s="32" t="s">
        <v>47</v>
      </c>
      <c r="C76" s="33"/>
      <c r="D76" s="28"/>
      <c r="E76" s="18"/>
      <c r="F76" s="21">
        <f>SUM(F56:F75)</f>
        <v>0</v>
      </c>
      <c r="G76" s="18"/>
      <c r="H76" s="21">
        <f>SUM(H56:H75)</f>
        <v>0</v>
      </c>
      <c r="I76" s="21">
        <f>SUM(I56:I75)</f>
        <v>0</v>
      </c>
      <c r="J76" s="18"/>
      <c r="K76" s="25"/>
    </row>
    <row r="77" spans="1:10" ht="12.75">
      <c r="A77" s="9"/>
      <c r="B77" s="34" t="s">
        <v>97</v>
      </c>
      <c r="C77" s="11"/>
      <c r="D77" s="9"/>
      <c r="E77" s="12"/>
      <c r="F77" s="12"/>
      <c r="G77" s="12"/>
      <c r="H77" s="12"/>
      <c r="I77" s="12"/>
      <c r="J77" s="12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dcterms:modified xsi:type="dcterms:W3CDTF">2015-02-11T09:11:22Z</dcterms:modified>
  <cp:category/>
  <cp:version/>
  <cp:contentType/>
  <cp:contentStatus/>
</cp:coreProperties>
</file>