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ezynfekcja 2014" sheetId="1" r:id="rId1"/>
  </sheets>
  <definedNames/>
  <calcPr fullCalcOnLoad="1"/>
</workbook>
</file>

<file path=xl/sharedStrings.xml><?xml version="1.0" encoding="utf-8"?>
<sst xmlns="http://schemas.openxmlformats.org/spreadsheetml/2006/main" count="360" uniqueCount="165">
  <si>
    <t>Część 1</t>
  </si>
  <si>
    <t>Dezynfekcja rąk – system zamknięty</t>
  </si>
  <si>
    <t>Lp.</t>
  </si>
  <si>
    <t xml:space="preserve">          Charakterystyka preparatu  </t>
  </si>
  <si>
    <t xml:space="preserve">Opakowanie jednostkowe </t>
  </si>
  <si>
    <t>Ilość szt.</t>
  </si>
  <si>
    <t>Cena jednostkowa netto szt.</t>
  </si>
  <si>
    <t>Wartość netto</t>
  </si>
  <si>
    <t>VAT %</t>
  </si>
  <si>
    <t>Vat PLN</t>
  </si>
  <si>
    <t>Wartość brutto</t>
  </si>
  <si>
    <t>Cena jednostkowa brutto 1 opakowania</t>
  </si>
  <si>
    <t>Nazwa oferowanego preparatu/ objętość</t>
  </si>
  <si>
    <t xml:space="preserve">700 ml </t>
  </si>
  <si>
    <t>Emulsja na  bazie wosku pszczelego do pielęgnacji skóry suchej i wrażliwej, ze skłonnością do podrażnień, zawierająca substancje regenerujące, o pH neutralnym dla skóry.</t>
  </si>
  <si>
    <t>Opakowania ok 0,5 l</t>
  </si>
  <si>
    <t xml:space="preserve">Razem </t>
  </si>
  <si>
    <t>Część  2</t>
  </si>
  <si>
    <t>Higiena rąk</t>
  </si>
  <si>
    <t>opakowanie do 500 ml *</t>
  </si>
  <si>
    <t>kanister do 6 l</t>
  </si>
  <si>
    <t>kanister do 5 l</t>
  </si>
  <si>
    <t>Pompka dozująca do pozycji nr 1</t>
  </si>
  <si>
    <t>Uwagi: * Zamawiający wymaga aby opakowania były dostosowane do posiadanego systemu DERMADOS.</t>
  </si>
  <si>
    <t>W ramach umowy oferent zobowiązuje się dostarczyć nieodpłatnie zamawiającemu 20 sztuk dozowników  kompatybilnych z zaoferowanymi preparatami.</t>
  </si>
  <si>
    <t>Część  nr 3</t>
  </si>
  <si>
    <t>Dezynfekcja skóry przed zabiegami</t>
  </si>
  <si>
    <t>Opakowanie 250 ml z atomizerem</t>
  </si>
  <si>
    <t>1 litr</t>
  </si>
  <si>
    <t>Część  nr 4</t>
  </si>
  <si>
    <t>Pielęgnacja pacjenta</t>
  </si>
  <si>
    <t xml:space="preserve">  Charakterystyka preparatu </t>
  </si>
  <si>
    <t>Opakowanie jednostkowe</t>
  </si>
  <si>
    <t>Ilość opakowań</t>
  </si>
  <si>
    <t xml:space="preserve">Cena jednostkowa netto 1 opakowania </t>
  </si>
  <si>
    <t>Vat %</t>
  </si>
  <si>
    <t>do 200 ml z pompką</t>
  </si>
  <si>
    <t xml:space="preserve"> 5000 ml</t>
  </si>
  <si>
    <t xml:space="preserve"> 500 ml</t>
  </si>
  <si>
    <t xml:space="preserve">500 ml </t>
  </si>
  <si>
    <t xml:space="preserve">250 ml ze spryskiwaczem </t>
  </si>
  <si>
    <t>do 300 ml</t>
  </si>
  <si>
    <t>umowa: 24 miesiące</t>
  </si>
  <si>
    <t>Część  nr 5</t>
  </si>
  <si>
    <t>dezynfekcja powierzchni małych – chusteczki</t>
  </si>
  <si>
    <t>Opakowanie ok. 200 szt.</t>
  </si>
  <si>
    <t>Wkłady ok. 200 szt.</t>
  </si>
  <si>
    <t>Wkłady ok 200 szt.</t>
  </si>
  <si>
    <t>Część  nr 6</t>
  </si>
  <si>
    <t>Powierzchnie małe nie wrażliwe na działanie alkoholi -  spray</t>
  </si>
  <si>
    <t xml:space="preserve"> Opakowanie 500 ml z rozpylaczem</t>
  </si>
  <si>
    <t xml:space="preserve"> 5 l</t>
  </si>
  <si>
    <t>Część  nr 7</t>
  </si>
  <si>
    <t>Powierzchnie małe wrażliwe na działanie alkoholi -  spray</t>
  </si>
  <si>
    <t xml:space="preserve"> Opakowanie 750ml z końcówką spieniającą.</t>
  </si>
  <si>
    <t>Część nr 8</t>
  </si>
  <si>
    <t>Dezynfekcja narzędzi i wyrobów medycznych</t>
  </si>
  <si>
    <t>Charakterystyka preparatu</t>
  </si>
  <si>
    <t>Trójenzymatyczny preparat w pianie do nawilżania i wstępnej dezynfekcji zanieczyszczonych narzędzi chirurgicznych oraz innych wyrobów medycznych, gotowy do użycia . Opakowanie z końcówką spieniającą.</t>
  </si>
  <si>
    <t>opakowanie do 750 ml</t>
  </si>
  <si>
    <t xml:space="preserve">opakowanie  do 5 l z pompką dozującą </t>
  </si>
  <si>
    <t xml:space="preserve">Preparat w postaci proszku do manualnej dezynfekcji narzędzi i termolabilnego sprzętu medycznego oraz innych wyrobów  medycznych. O doskonałym efekcie  myjącym  również w przypadku silnych lub zaschniętych zabrudzeń organicznych – skuteczne rozpuszczanie krwi, ropy, białka, wydzielin, wydalin  Zawierający nadwęglan sodu. Spektrum bójcze: B  ( TBC), F, V i S do 15 min w  stężeniu 2 %, </t>
  </si>
  <si>
    <t>1 kg</t>
  </si>
  <si>
    <t xml:space="preserve">Preparat w postaci proszku do manualnej dezynfekcji narzędzi i termolabilnego sprzętu medycznego oraz innych wyrobów  medycznych. O doskonałym efekcie  myjącym  również w przypadku silnych lub zaschniętych zabrudzeń organicznych – skuteczne rozpuszczanie krwi, ropy, białka, wydzielin, wydalin  Zawierający nadwęglan sodu. Spektrum bójcze: B  ( TBC), F, V i S do 15 min w  stężeniu 2 %. </t>
  </si>
  <si>
    <t>5 kg</t>
  </si>
  <si>
    <t>Preparat  na bazie nadwęglanu sodu do dezynfekcji i mycia narzędzi, powierzchni oraz sprzętów medycznych ( w tym inkubatorów), posiadające szeroki zakres działania bez konieczności stosowania aktywatora. Spektrum bójcze : B (TBC), F w stęż 2% i czasie 5 min oraz V ( HIV, HBV, Polio, Adeno ) i  S w stężeniu 2% i czasie 15 min.</t>
  </si>
  <si>
    <t>2,5 kg</t>
  </si>
  <si>
    <t>Część  nr 9</t>
  </si>
  <si>
    <t>Dezynfekcja sporobójcza ( Clostridium )</t>
  </si>
  <si>
    <t>Preparat do mycia i dezynfekcji wyrobów medycznych oraz małych powierzchni .  Zawierający nadtlenek wodoru oraz etanol. Spektrum bójcze: B (Tbc), F, V , S do 30 min.</t>
  </si>
  <si>
    <t>Opakowanie 1 l z końcówką spieniającą.</t>
  </si>
  <si>
    <t xml:space="preserve">Preparat myjąco- dezynfekujący do powierzchni i wyposażenia medycznego z możliwością stosowania w obecności zanieczyszczeń organicznych w postaci łatwo rozpuszczających się tabletek na bazie aktywnego chloru. Spektrum bójcze: B ( Tbc) ,V,F, S  do  15 min. </t>
  </si>
  <si>
    <t xml:space="preserve">opakowanie do 200 tabletek </t>
  </si>
  <si>
    <t>1,5 kg</t>
  </si>
  <si>
    <t>Część nr 10</t>
  </si>
  <si>
    <t xml:space="preserve">Dezynfekcja powierzchni dużych </t>
  </si>
  <si>
    <t>Preparat myjąco-dezynfekujący do dużych powierzchni na bazie substancji nielotnej glutoprotaminy. Możliwość  stosowania w obecności pacjentów i w oddziałach noworodkowych. Spektrum bójcze:  B ( łącznie z TBC i MRSA) F, V ( Rota, HBV, HIV).       Czas działania do 15 min.</t>
  </si>
  <si>
    <t xml:space="preserve"> do 6 litrów</t>
  </si>
  <si>
    <t>do 5 litrów</t>
  </si>
  <si>
    <t>do 15 litrów</t>
  </si>
  <si>
    <t>Część nr 11</t>
  </si>
  <si>
    <t xml:space="preserve">Dezynfekcja sprzętu endoskopowego </t>
  </si>
  <si>
    <t xml:space="preserve">Charakterystyka preparatu </t>
  </si>
  <si>
    <t>Cena jednostkowa netto 1 opakowania</t>
  </si>
  <si>
    <t>Nazwa oferowanego preparatu/ objętość/</t>
  </si>
  <si>
    <t>Preparat do dezynfekcji wysokiego stopnia przeznaczony do termolabilnych narzędzi i sprzętu endoskopowego, zawierający ( aldehyd orfo-ftalowy)  Nie wymagający aktywacji, rozcieńczania      i mieszania. Zalecany przez producentów sprzętu Olimpus, Pentax, Acuson. Możliwość stosowania  około 14 dni, kontrola aktywności preparatu paskami testowymi.  Spektrum bójcze: B ( Tbc ), F,V        w czasie do 5 min. Do każdych  dwóch opakowania środka dezynfekcyjnego należy dołączyć 1 opakowanie pasków testowych.</t>
  </si>
  <si>
    <t>opakowanie do 3,78 litra</t>
  </si>
  <si>
    <t>Detergent enzymatyczny ( enzym proteolityczny) do mycia narzędzi, instrumentów medycznych i endoskopów dezynfekcją wysokiego stopnia, rozpuszczający substancje organiczne i ścięte białko, niskopieniący, łatwy do spłukiwania. Nie zawierający w swoim składzie chloru. Kompatybilny ze środkiem dezynfekcyjnym.       Czas działania 1-3 min</t>
  </si>
  <si>
    <t>opakowanie 5 l</t>
  </si>
  <si>
    <t>Część nr 12</t>
  </si>
  <si>
    <t>Mycie i dezynfekcja endoskopów w systemie OLYMPUS</t>
  </si>
  <si>
    <t>Detergent posiadający w swoim składzie surfaktany niejonowe, glikole, upłynniacze, środki poprawiające czyszczenie. Niskie stężenie roztworu roboczego 0,6 %</t>
  </si>
  <si>
    <t>Opakowanie  5 litrów</t>
  </si>
  <si>
    <t>Detergent na bazie nadtlenku wodoru, kwasu octowego i kwasu nadoctowego, Stężenie roztworu roboczego 1,2 %</t>
  </si>
  <si>
    <t>Opakowanie 2,8 litra</t>
  </si>
  <si>
    <t>Aktywator na bazie  wodorotlenku sodu, fosfaty. Stężenie roztworu roboczego 1,2 %</t>
  </si>
  <si>
    <t xml:space="preserve"> </t>
  </si>
  <si>
    <t>Część  nr 13</t>
  </si>
  <si>
    <t>Preparat do manualnej dezynfekcji endoskopów na bazie aldehydów, nie zawierający formaldehydu i aldehydu glutarowego.. Preparat wielokrotnego użycia przez 14 dni, nie wymagający stosowani aktywatora. Spektrum działania: B (w tym Tbc,  MRSA), F, V (Polio, Adeno, Vaccinia, HIV, HBV, HCV),- do 15 min, polio - 30 min, S - do 6 godz .Pozytywna opinie producentów sprzętu endoskopowego  np. Olympus, Storz,</t>
  </si>
  <si>
    <t>Preparat alkaliczny do mycia endoskopów przed dezynfekcją. Kompatybilny z poz 1</t>
  </si>
  <si>
    <t>do 2 l</t>
  </si>
  <si>
    <t>Paski testowe do poz 1</t>
  </si>
  <si>
    <t>Część nr 14</t>
  </si>
  <si>
    <t>Dezynfekcja maszynowa narzędzi i sprzętu medycznego</t>
  </si>
  <si>
    <t>Alkaliczny preparat myjący, oparty o krzemiany, substancje alkaliczne, inhibitory korozji.. Przeznaczenie: mycie i dezynfekcja termiczna narzędzi chirurgicznych, endoskopów sztywnych, szkła, przedmiotów z gumy i tworzyw sztucznych, obuwia operacyjnego. Możliwość stosowania w twardej wodzie. Dozowanie 5ml/l, pH 12 – 12,5 ( koncentrat)</t>
  </si>
  <si>
    <t>opakowanie do 5 l</t>
  </si>
  <si>
    <t xml:space="preserve">Preparat myjący,ułatwiający schnięcie narzędzi zawierający niejonowe związki powierzchniowo czynne, środki konserwujące, inhibitory korozjii, Dozowanie 1-3 ml/l, pH neutralne </t>
  </si>
  <si>
    <t>opakowanie do 20 l</t>
  </si>
  <si>
    <t>Część  nr 15</t>
  </si>
  <si>
    <t>Dezynfekcja powierzchni małych – system dozujący z chusteczkami do dezynfekcji</t>
  </si>
  <si>
    <t>Ilość sztuk</t>
  </si>
  <si>
    <t xml:space="preserve">Dozownik ( wiaderko + pokrywa  ) z systemem dozującym  do  chusteczek stosowanych na mokro i na sucho. Umożliwiający dozowanie chusteczek dezynfekcyjnych do 28 dni. Wiaderko wielokrotnego użytku, szczelne i posiadające możliwość ponownego zamknięcia. Nadające się do mycia w urządzeniach myjących </t>
  </si>
  <si>
    <t>1 szt ( pojemność do 5 l)</t>
  </si>
  <si>
    <t>zwoje do 150 szt.</t>
  </si>
  <si>
    <t>do 5 litrów  z pompką dozującą</t>
  </si>
  <si>
    <t>Część  nr 16</t>
  </si>
  <si>
    <t xml:space="preserve">Preparat do kąpieli przedoperacyjnej  </t>
  </si>
  <si>
    <t xml:space="preserve"> 1 szt</t>
  </si>
  <si>
    <t>Część  nr 17</t>
  </si>
  <si>
    <t>Preparat do systemu dezynfekcji  Fumigacyjnej Nocospray</t>
  </si>
  <si>
    <t>Wkład ze środkiem dezynfekcyjnym o zapachu neutralnym zawierający 6 % roztwór nadtlenku wodoru i kationy srebra  do Systemy Nocospray</t>
  </si>
  <si>
    <t>Paski testowe do systemu Nocosprey</t>
  </si>
  <si>
    <t>opakowanie   100szt</t>
  </si>
  <si>
    <t>Uwaga</t>
  </si>
  <si>
    <t>Realizacja w/w pakietów do ich pełnej wartości z możliwością przesuwania między pozycjami, z zachowaniem cen tych pozycji, których skończyła się określona ilość, na czas obowiązywania umowy</t>
  </si>
  <si>
    <t xml:space="preserve">Antyseptyczny preparat alkoholowy do higienicznej i chirurgicznej dezynfekcji rąk, wykazujący działanie natychmiastowe i przedłużone. Szerokie spektrum bójcze: B, ( w tym Tbc), F, V ( HIV, HBV, HCV. Polio i Adeno ). Higieniczna dezynfekcja rąk 30 s,  chirurgiczna dezynfekcja w 90 s. Opakowanie kompatybilne z posiadanym systemem STERISOL  </t>
  </si>
  <si>
    <t>Emulsja do częstego  higienicznego i chirurgicznego mycia rąk. Opakowanie kompatybilne z posiadanym systemem STERISOL</t>
  </si>
  <si>
    <t>Niezawierający mydła preparat do higienicznego i  chirurgicznego mycia rąk i ciała, pielęgnujący skórę i chroniący przed wysychaniem  skóry,  o  neutralnym dla skóry pH ( 5,0 ). Do częstego mycia.</t>
  </si>
  <si>
    <t>Niezawierający mydła preparat do higienicznego i  chirurgicznego mycia rąk i ciała, pielęgnujący skórę i chroniący przed wysychaniem  skóry,  o  neutralnym dla  skóry pH ( 5,0 ). Do częstego mycia.</t>
  </si>
  <si>
    <t>Pompka dozująca do pozycji nr 3</t>
  </si>
  <si>
    <t>Alkoholowy bezbarwny środek  do dezynfekcji skóry  przed zabiegami, o  szybkim i przedłużonym działaniu,  zawierający w składzie Powidon jodu.  Posiadający dobre  właściwości myjące i odtłuszczające, dobrze tolerowany przez skórę.   Spektrum bójcze:  B ( w tym TBC i MRSA), F, V i S -  czas aplikacji przed wstrzyknięciami, punkcjami  10 do 20 s; przed  operacjami, punkcjami stawów, operacjami -  1  min.</t>
  </si>
  <si>
    <t>Alkoholowy bezbarwny środek  do dezynfekcji skóry  przed zabiegami, o  szybkim i przedłużonym działaniu,  zawierający w składzie Powidon jodu.  Posiadający dobre  właściwości myjące i odtłuszczające, dobrze tolerowany przez skórę.  Spektrum bójcze: B ( w tym TBC i MRSA), F, V i S -  czas aplikacji przed wstrzyknięciami, punkcjami  10 do 20 s; przed  operacjami, punkcjami stawów, operacjami -  1  min.</t>
  </si>
  <si>
    <t>Alkoholowy barwiony środek  do dezynfekcji skóry  przed zabiegami, o  szybkim i przedłużonym działaniu,  zawierający w składzie Powidon jodu.  Posiadający dobre  właściwości myjące i odtłuszczające, dobrze tolerowany przez skórę.  Spektrum bójcze: B ( w tym TBC i MRSA), F, V i S  -  czas aplikacji przed wstrzyknięciami, punkcjami  10 do 20 s; przed  operacjami, punkcjami stawów, operacjami -  1  min.</t>
  </si>
  <si>
    <t>Preparat bezbarwny do odkażania skóry przed pobieraniem krwi, wstrzyknięciami, punkcjami, cewnikowaniem. Zawierający mieszaninę dwóch alkoholi, bez zawartości jodu. Możliwość stosowania u noworodków i niemowląt. Spektrum bójcze: B ( łącznie z TBC i MRSA) F, V –  czas aplikacji przed wstrzyknięciami, punkcjami  10 do 20 s; przed  operacjami, punkcjami stawów, operacjami -  1  min.</t>
  </si>
  <si>
    <t xml:space="preserve">Preparat bezbarwny do odkażania skóry przed pobieraniem krwi, wstrzyknięciami, punkcjami, cewnikowaniem. Zawierający mieszaninę dwóch alkoholi, bez zawartości jodu. Możliwość stosowania u noworodków i niemowląt. Spektrum bójcze: B ( łącznie z TBC i MRSA) F, V –  czas aplikacji przed zastrzykami, punkcjami  10 do 20 s; przed  operacjami, punkcjami stawów, operacjami -  1  min. </t>
  </si>
  <si>
    <t xml:space="preserve">Preparat barwiony do odkażania skóry przed pobieraniem krwi, wstrzyknięciami, punkcjami, cewnikowaniem. Zawierający mieszaninę dwóch alkoholi, bez zawartości jodu.  Możliwość stosowania u noworodków i niemowląt Spektrum bójcze: B ( łącznie z TBC i MRSA) F, V –  czas aplikacji przed wstrzyknięciami, punkcjami  10 do 20 s; przed  operacjami, punkcjami stawów, operacjami -  1  min. </t>
  </si>
  <si>
    <t>Spryskiwacz do poz. 2 i 5</t>
  </si>
  <si>
    <t xml:space="preserve">Pompka do poz. 2 </t>
  </si>
  <si>
    <t>Preparat do higienicznego i chirurgicznego mycia rąk i ciała, także noworodków od pierwszego dnia życia, w postaci pianki, odczyn pH neutralny dla skóry . Mile widziana pozytywna opinia IMID</t>
  </si>
  <si>
    <t xml:space="preserve">Nie zawierający mydła preparat do  mycia ciała ( także w profilaktyce p/odleżynowej) z dodatkiem substancji nawilżających. Do skóry wrażliwej, zniszczonej i narażonej na wysychanie.  Odczyn pH neutralny dla skóry </t>
  </si>
  <si>
    <t xml:space="preserve">Nie zawierający mydła preparat do  mycia ciała ( także w profilaktyce p/odleżynowej) z dodatkiem substancji nawilżających. Do skóry wrażliwej, zniszczonej i narażonej na wysychanie.  Odczyn pH neutralny dla skóry. </t>
  </si>
  <si>
    <t>Preparat przeznaczony do dezynfekcji zewnętrznych elementów centralnych i obwodowych cewników dożylnych. Preparat oparty     o  diglukonian chlorheksydyne w alkoholu izopropanowym.               Spektrum bójcze : B (Tbc), F, V ( HBV, HCV, HIV) w czasie do 1 min</t>
  </si>
  <si>
    <t>Wodny preparat na bazie Chlorheksydyny, przeznaczony do higienicznego mycia skóry pacjenta przed zabiegami operacyjnymi, Skuteczny  wobec bakterii ( łącznie z MRSA), grzybów oraz wirusów (HIV, HBV)</t>
  </si>
  <si>
    <t>Hamujący powstawanie płytki nazębnej, antybakteryjny płyn do płukania jamy ustnej zawierający 0,2 % roztwór  chlorheksydyny. Spektrum bójcze: B, F, V  ( HIV, Herpes simplex)</t>
  </si>
  <si>
    <t xml:space="preserve">Chusteczki  bez zawartości alkoholi do dezynfekcji małych powierzchni, odpowiednie do wszystkich powierzchni wrażliwych na działanie alkoholi ( głowice usg, ekrany dotykowe, inkubatory, stetoskopy itp. ) Wymiary chusteczek min. 13 x 20 cm. Możliwość późniejszego uzupełnienia opakowania.                                       Spectrum bójcze: B , F, V w czasie do 2 min. </t>
  </si>
  <si>
    <t>Chusteczki  bez zawartości alkoholi do dezynfekcji małych powierzchni, odpowiednie do wszystkich powierzchni wrażliwych  na działanie alkoholi ( głowice usg, ekrany dotykowe, inkubatory, stetoskopy itp. ) Wymiary chusteczek min. 13 x 20 cm.             Spectrum bójcze: B , F, V w czasie do 2 min.</t>
  </si>
  <si>
    <t>Chusteczki na bazie alkoholu do dezynfekcji małych powierzchni, odpowiednie do wszystkich powierzchni niewrażliwych  na działanie alkoholi.  Wymiary chusteczek min: 13 x 20 cm.  Możliwość późniejszego uzupełnienia opakowania.                                              Spectrum bójcze: B , F, V w czasie do 2 min.</t>
  </si>
  <si>
    <t>Chusteczki na bazie alkoholu do dezynfekcji małych powierzchni, odpowiednie do wszystkich powierzchni niewrażliwych  na działanie alkoholi.  Wymiary chusteczek min:: 13 x 20 cm.                                    Spectrum bójcze: B , F, V  w czasie do 2 min.</t>
  </si>
  <si>
    <t xml:space="preserve">Uniwersalny preparat aplikowany w formie piany na bazie  nadtlenku wodoru  do mycia i dezynfekcji małych i trudnodostępnych powierzchni wrażliwych na działanie alkoholi w tym inkubatorów . Potwierdzona szeroka kompatybilność materiałowa ( szkło, akryl, stal nierdzewna, tapicerka, wykładziny). Możliwość stosowania w obecności pacjentów. Skuteczność bójcza, w tym także w warunkach brudnych : B ( w tym MRSA  oraz TBC),  V (Polio, Adeno), F w czasie 5 do 15 minut. </t>
  </si>
  <si>
    <t>Trójenymatyczny preparat dezynfekcyjno-myjący w płynie, rozpuszczający albuminy, glikogen i trójglicerydy, przeznaczony do dezynfekcji dezynfekcji i mycia zanieczyszczonych substancjami organicznymi narzędzi i sprzętu medycznego wykonanego ze stopów różnych metali w tym aluminium. Spektrum działania: B ( TBC), F, V (HIV, HBV, HCV). Skuteczność bójcza przy czasie  5 min w stężeniu 0,5 %</t>
  </si>
  <si>
    <t>Preparat do mycia i dezynfekcji powierzchni na bazie aktywnego  tlenu, możliwy do stosowania  do powierzchni z tworzyw sztucznych oraz do powierzchni mających kontakt z żywnością  Spektrum bójcze: B ( Tbc),V,F, S  do 15 min</t>
  </si>
  <si>
    <t>Preparat na bazie czwartorzędowych  związków amoniowych              do jednoczesnej  dezynfekcji i mycia powierzchni oraz sprzętów medycznych z możliwością stosowania w obecności pacjentów. Spektrum bójcze :   B ( z Tbc), F, V ( HIV, HBV, Rota ); czas działania do 15 min. Niskie stężenie roztworu roboczego – max 0,5 %</t>
  </si>
  <si>
    <t xml:space="preserve">Preparat  do dezynfekcji powierzchni oraz sprzętów medycznych,       na bazie nadtlenku wodoru  także  do dezynfekcji powierzchni mających kontakt z żywnością.     Z możliwością stosowania w obecności pacjentów . Spektrum bójcze : B( z Tbc), F, V ( HIV, HBV, Rota ); czas działania do 15 min.      </t>
  </si>
  <si>
    <t xml:space="preserve">Skoncentrowany preparat dezynfekcyjno-myjący na bazie podchlorynu sodu do dużych powierzchni czystych i zanieczyszczonych organicznie. Spektrum bójcze; B ( w tym TBC), F, V ( Polio i Adeno) oraz S. Czas działania – 15 min , spory – 1 godz. </t>
  </si>
  <si>
    <t>Skoncentrowany preparat dezynfekcyjno-myjący na bazie podchlorynu sodu  do dużych powierzchni czystych i zanieczyszczonych organicznie. Spektrum bójcze; B ( w tym TBC), F, V ( Polio i Adeno) oraz S. Czas działania – 15 min , spory – 1 godz.</t>
  </si>
  <si>
    <t>Pompka dozująca do poz 1, 2 , 3 i 4.</t>
  </si>
  <si>
    <t>Pompka dozująca do poz 5</t>
  </si>
  <si>
    <t xml:space="preserve">Nietkane chusty o gramturze ok. 50 g/m²  do stosowania z dowolnymi środkami myjąco -dezynfekującymi, charakteryzujące się dużą chłonnością, kompatybilne z systemem wiaderek dozujących z poz. 1   Do każdego zwoju należy dostarczyć etykietę </t>
  </si>
  <si>
    <r>
      <t xml:space="preserve">Preparat </t>
    </r>
    <r>
      <rPr>
        <b/>
        <sz val="9"/>
        <rFont val="Times New Roman"/>
        <family val="1"/>
      </rPr>
      <t xml:space="preserve">skoncentrowany </t>
    </r>
    <r>
      <rPr>
        <sz val="9"/>
        <rFont val="Times New Roman"/>
        <family val="1"/>
      </rPr>
      <t>do mycia i dezynfekcji powierzchni , możliwy do stosowania  do powierzchni z tworzyw sztucznych , do powierzchni mających kontakt z żywnością oraz w oddziałach neonatologicznych o niskim stężeniu roztworu roboczego.  Spektrum bójcze: B( Tbc), F, V ( HIV, HCV, HBV ) w czasie do 15 min. Roztwór roboczy preparatu stabilny  przez co najmniej 14 dni. Preparat kompatybilny z pozycjami 1 i 2</t>
    </r>
  </si>
  <si>
    <t>Uwagi: Oferent zobowiązuje się wyposażyć zamawiającego w dozowniki (kompatybilne z zaoferowanymi preparatami, typu Sterisol) w ilości  120 szt. na czas trwania umowy , na zasadzie użyczenia.  Umowa 24 miesiące.</t>
  </si>
  <si>
    <t>Jednorazowe, gotowe gąbki nasączone 4 % roztworem  diglukonianu chlorheksydyny nie mniejszej niż 25 ml do  kąpieli całego ciała przed zabiegami chirurgicznymi , oraz do kąpieli  ciała u nosicieli MRSA</t>
  </si>
  <si>
    <t>Gotowy do użycia preparat do dezynfekcji małych powierzchni , na bazie alkoholi i czwartorzędowych soli amoniowych.                 Spektrum bójcze : B ( w tym Tbc, MRSA) , V ( HIV, HBV, HCV, Polio i Adeno ) w 1 min</t>
  </si>
  <si>
    <t xml:space="preserve">Gotowy do użycia preparat do dezynfekcji małych powierzchni , na bazie alkoholi i czwartorzędowych soli amoniowych.             Spektrum bójcze : B ( w tym Tbc, MRSA) , V ( HIV, HBV, HCV, Polio  i Adeno ) w 1 min </t>
  </si>
  <si>
    <t>Preparat alkoholowy częstej   higienicznej i  chirurgicznej dezynfekcji rąk na bazie etanolu, o natychmiastowym i przedłużonym działaniu. Zawierający substancje ochronne i pielęgnujące  skórę ( gliceryna, witamina  E, Pantenol ). Spektrum bójcze: B ( w tym Tbc), F, V (HBV, HCV, HIV, Rota, Noro ) Higieniczna dezynfekcja rąk 20 s,  chirurgiczna dezynfekcja w 90 s; wirusobójczy w 15 s.</t>
  </si>
  <si>
    <t>Preparat alkoholowy częstej   higienicznej i  chirurgicznej dezynfekcji rąk na bazie etanolu, o natychmiastowym i przedłużonym działaniu. Zawierający substancje ochronne i pielęgnujące  skórę ( gliceryna, witamina  E, Pantenol ). Spektrum bójcze: B ( w tym Tbc ), F, V (HBV, HCV, HIV, Rota, Noro ). Higieniczna dezynfekcja rąk 20 s,  chirurgiczna dezynfekcja w 90 s; wirusobójczy w 15 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</si>
</sst>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27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8"/>
      <name val="Arial"/>
      <family val="2"/>
    </font>
    <font>
      <b/>
      <sz val="18"/>
      <color indexed="21"/>
      <name val="Cambria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9" fillId="2" borderId="1" applyNumberFormat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4" fontId="1" fillId="0" borderId="0" xfId="51" applyNumberFormat="1" applyFont="1" applyBorder="1" applyAlignment="1">
      <alignment vertical="center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vertical="center"/>
    </xf>
    <xf numFmtId="0" fontId="0" fillId="0" borderId="12" xfId="0" applyBorder="1" applyAlignment="1">
      <alignment/>
    </xf>
    <xf numFmtId="4" fontId="5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PageLayoutView="0" workbookViewId="0" topLeftCell="A1">
      <selection activeCell="B1" sqref="B1"/>
    </sheetView>
  </sheetViews>
  <sheetFormatPr defaultColWidth="9.8515625" defaultRowHeight="12.75"/>
  <cols>
    <col min="1" max="1" width="5.28125" style="1" customWidth="1"/>
    <col min="2" max="2" width="48.8515625" style="2" customWidth="1"/>
    <col min="3" max="3" width="9.8515625" style="3" customWidth="1"/>
    <col min="4" max="4" width="8.57421875" style="1" customWidth="1"/>
    <col min="5" max="5" width="14.28125" style="4" customWidth="1"/>
    <col min="6" max="6" width="8.7109375" style="4" customWidth="1"/>
    <col min="7" max="7" width="6.7109375" style="5" customWidth="1"/>
    <col min="8" max="8" width="10.421875" style="4" customWidth="1"/>
    <col min="9" max="9" width="8.7109375" style="4" customWidth="1"/>
    <col min="10" max="10" width="10.140625" style="4" customWidth="1"/>
    <col min="11" max="11" width="29.7109375" style="2" customWidth="1"/>
    <col min="12" max="16384" width="9.8515625" style="3" customWidth="1"/>
  </cols>
  <sheetData>
    <row r="1" spans="1:2" ht="12">
      <c r="A1" s="6"/>
      <c r="B1" s="2" t="s">
        <v>0</v>
      </c>
    </row>
    <row r="2" ht="12">
      <c r="B2" s="6" t="s">
        <v>1</v>
      </c>
    </row>
    <row r="3" spans="1:11" ht="48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45" t="s">
        <v>12</v>
      </c>
    </row>
    <row r="4" spans="1:11" ht="68.25" customHeight="1">
      <c r="A4" s="7">
        <v>1</v>
      </c>
      <c r="B4" s="8" t="s">
        <v>125</v>
      </c>
      <c r="C4" s="7" t="s">
        <v>13</v>
      </c>
      <c r="D4" s="7">
        <v>2200</v>
      </c>
      <c r="E4" s="9"/>
      <c r="F4" s="11">
        <f>D4*E4</f>
        <v>0</v>
      </c>
      <c r="G4" s="12">
        <v>8</v>
      </c>
      <c r="H4" s="11">
        <f>F4*G4%</f>
        <v>0</v>
      </c>
      <c r="I4" s="11">
        <f>F4+H4</f>
        <v>0</v>
      </c>
      <c r="J4" s="54">
        <f>E4+E4*G4%</f>
        <v>0</v>
      </c>
      <c r="K4" s="56"/>
    </row>
    <row r="5" spans="1:11" ht="30" customHeight="1">
      <c r="A5" s="13">
        <v>2</v>
      </c>
      <c r="B5" s="8" t="s">
        <v>126</v>
      </c>
      <c r="C5" s="7" t="s">
        <v>13</v>
      </c>
      <c r="D5" s="7">
        <v>2000</v>
      </c>
      <c r="E5" s="11"/>
      <c r="F5" s="11">
        <f>D5*E5</f>
        <v>0</v>
      </c>
      <c r="G5" s="12">
        <v>8</v>
      </c>
      <c r="H5" s="11">
        <f>F5*G5%</f>
        <v>0</v>
      </c>
      <c r="I5" s="11">
        <f>F5+H5</f>
        <v>0</v>
      </c>
      <c r="J5" s="55">
        <f>E5+E5*G5%</f>
        <v>0</v>
      </c>
      <c r="K5" s="56"/>
    </row>
    <row r="6" spans="1:11" ht="40.5" customHeight="1">
      <c r="A6" s="13">
        <v>3</v>
      </c>
      <c r="B6" s="8" t="s">
        <v>14</v>
      </c>
      <c r="C6" s="7" t="s">
        <v>15</v>
      </c>
      <c r="D6" s="7">
        <v>400</v>
      </c>
      <c r="E6" s="11"/>
      <c r="F6" s="11">
        <f>D6*E6</f>
        <v>0</v>
      </c>
      <c r="G6" s="12">
        <v>8</v>
      </c>
      <c r="H6" s="11">
        <f>F6*G6%</f>
        <v>0</v>
      </c>
      <c r="I6" s="11">
        <f>F6+H6</f>
        <v>0</v>
      </c>
      <c r="J6" s="55">
        <f>E6+E6*G6%</f>
        <v>0</v>
      </c>
      <c r="K6" s="56"/>
    </row>
    <row r="7" spans="1:11" ht="17.25" customHeight="1">
      <c r="A7" s="15"/>
      <c r="B7" s="16" t="s">
        <v>16</v>
      </c>
      <c r="C7" s="17"/>
      <c r="D7" s="11"/>
      <c r="E7" s="11"/>
      <c r="F7" s="18">
        <f>SUM(F4:F6)</f>
        <v>0</v>
      </c>
      <c r="G7" s="11"/>
      <c r="H7" s="11">
        <f>SUM(H4:H6)</f>
        <v>0</v>
      </c>
      <c r="I7" s="19">
        <f>SUM(I4:I6)</f>
        <v>0</v>
      </c>
      <c r="J7" s="55"/>
      <c r="K7" s="48"/>
    </row>
    <row r="8" spans="1:11" ht="77.25" customHeight="1">
      <c r="A8" s="7"/>
      <c r="B8" s="8" t="s">
        <v>159</v>
      </c>
      <c r="C8" s="8"/>
      <c r="D8" s="7"/>
      <c r="E8" s="11"/>
      <c r="F8" s="11"/>
      <c r="G8" s="12"/>
      <c r="H8" s="11"/>
      <c r="I8" s="11"/>
      <c r="J8" s="55"/>
      <c r="K8" s="48"/>
    </row>
    <row r="9" spans="1:11" ht="12">
      <c r="A9" s="7"/>
      <c r="B9" s="8"/>
      <c r="C9" s="8"/>
      <c r="D9" s="7"/>
      <c r="E9" s="11"/>
      <c r="F9" s="11"/>
      <c r="G9" s="12"/>
      <c r="H9" s="11"/>
      <c r="I9" s="11"/>
      <c r="J9" s="11"/>
      <c r="K9" s="39"/>
    </row>
    <row r="10" spans="1:256" ht="12.75">
      <c r="A10" s="6"/>
      <c r="B10" s="2" t="s">
        <v>17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2.75">
      <c r="B11" s="20" t="s">
        <v>18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8">
      <c r="A12" s="7" t="s">
        <v>2</v>
      </c>
      <c r="B12" s="8" t="s">
        <v>3</v>
      </c>
      <c r="C12" s="8" t="s">
        <v>4</v>
      </c>
      <c r="D12" s="7" t="s">
        <v>5</v>
      </c>
      <c r="E12" s="9" t="s">
        <v>6</v>
      </c>
      <c r="F12" s="9" t="s">
        <v>7</v>
      </c>
      <c r="G12" s="10" t="s">
        <v>8</v>
      </c>
      <c r="H12" s="9" t="s">
        <v>9</v>
      </c>
      <c r="I12" s="9" t="s">
        <v>10</v>
      </c>
      <c r="J12" s="54" t="s">
        <v>11</v>
      </c>
      <c r="K12" s="48" t="s">
        <v>12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>
      <c r="A13" s="7">
        <v>1</v>
      </c>
      <c r="B13" s="8" t="s">
        <v>127</v>
      </c>
      <c r="C13" s="7" t="s">
        <v>19</v>
      </c>
      <c r="D13" s="7">
        <v>200</v>
      </c>
      <c r="E13" s="9"/>
      <c r="F13" s="11">
        <f aca="true" t="shared" si="0" ref="F13:F18">D13*E13</f>
        <v>0</v>
      </c>
      <c r="G13" s="12">
        <v>23</v>
      </c>
      <c r="H13" s="11">
        <f aca="true" t="shared" si="1" ref="H13:H18">F13*G13%</f>
        <v>0</v>
      </c>
      <c r="I13" s="11">
        <f aca="true" t="shared" si="2" ref="I13:I18">F13+H13</f>
        <v>0</v>
      </c>
      <c r="J13" s="54">
        <f aca="true" t="shared" si="3" ref="J13:J18">E13+E13*G13%</f>
        <v>0</v>
      </c>
      <c r="K13" s="5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">
      <c r="A14" s="13">
        <v>2</v>
      </c>
      <c r="B14" s="8" t="s">
        <v>128</v>
      </c>
      <c r="C14" s="7" t="s">
        <v>20</v>
      </c>
      <c r="D14" s="7">
        <v>500</v>
      </c>
      <c r="E14" s="11"/>
      <c r="F14" s="11">
        <f t="shared" si="0"/>
        <v>0</v>
      </c>
      <c r="G14" s="12">
        <v>23</v>
      </c>
      <c r="H14" s="11">
        <f t="shared" si="1"/>
        <v>0</v>
      </c>
      <c r="I14" s="11">
        <f t="shared" si="2"/>
        <v>0</v>
      </c>
      <c r="J14" s="55">
        <f t="shared" si="3"/>
        <v>0</v>
      </c>
      <c r="K14" s="5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84">
      <c r="A15" s="13">
        <v>3</v>
      </c>
      <c r="B15" s="8" t="s">
        <v>163</v>
      </c>
      <c r="C15" s="7" t="s">
        <v>19</v>
      </c>
      <c r="D15" s="7">
        <v>200</v>
      </c>
      <c r="E15" s="9"/>
      <c r="F15" s="11">
        <f t="shared" si="0"/>
        <v>0</v>
      </c>
      <c r="G15" s="12">
        <v>8</v>
      </c>
      <c r="H15" s="11">
        <f t="shared" si="1"/>
        <v>0</v>
      </c>
      <c r="I15" s="11">
        <f t="shared" si="2"/>
        <v>0</v>
      </c>
      <c r="J15" s="54">
        <f t="shared" si="3"/>
        <v>0</v>
      </c>
      <c r="K15" s="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4">
      <c r="A16" s="13">
        <v>4</v>
      </c>
      <c r="B16" s="8" t="s">
        <v>164</v>
      </c>
      <c r="C16" s="7" t="s">
        <v>21</v>
      </c>
      <c r="D16" s="7">
        <v>1500</v>
      </c>
      <c r="E16" s="11"/>
      <c r="F16" s="11">
        <f t="shared" si="0"/>
        <v>0</v>
      </c>
      <c r="G16" s="12">
        <v>8</v>
      </c>
      <c r="H16" s="11">
        <f t="shared" si="1"/>
        <v>0</v>
      </c>
      <c r="I16" s="11">
        <f t="shared" si="2"/>
        <v>0</v>
      </c>
      <c r="J16" s="55">
        <f t="shared" si="3"/>
        <v>0</v>
      </c>
      <c r="K16" s="5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3">
        <v>5</v>
      </c>
      <c r="B17" s="8" t="s">
        <v>22</v>
      </c>
      <c r="C17" s="8"/>
      <c r="D17" s="7">
        <v>30</v>
      </c>
      <c r="E17" s="11"/>
      <c r="F17" s="11">
        <f t="shared" si="0"/>
        <v>0</v>
      </c>
      <c r="G17" s="12">
        <v>23</v>
      </c>
      <c r="H17" s="11">
        <f t="shared" si="1"/>
        <v>0</v>
      </c>
      <c r="I17" s="11">
        <f t="shared" si="2"/>
        <v>0</v>
      </c>
      <c r="J17" s="55">
        <f t="shared" si="3"/>
        <v>0</v>
      </c>
      <c r="K17" s="5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3">
        <v>6</v>
      </c>
      <c r="B18" s="8" t="s">
        <v>129</v>
      </c>
      <c r="C18" s="8"/>
      <c r="D18" s="7">
        <v>50</v>
      </c>
      <c r="E18" s="11"/>
      <c r="F18" s="11">
        <f t="shared" si="0"/>
        <v>0</v>
      </c>
      <c r="G18" s="12">
        <v>23</v>
      </c>
      <c r="H18" s="11">
        <f t="shared" si="1"/>
        <v>0</v>
      </c>
      <c r="I18" s="11">
        <f t="shared" si="2"/>
        <v>0</v>
      </c>
      <c r="J18" s="55">
        <f t="shared" si="3"/>
        <v>0</v>
      </c>
      <c r="K18" s="5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3"/>
      <c r="B19" s="16" t="s">
        <v>16</v>
      </c>
      <c r="C19" s="17"/>
      <c r="D19" s="11"/>
      <c r="E19" s="11"/>
      <c r="F19" s="18">
        <f>SUM(F13:F18)</f>
        <v>0</v>
      </c>
      <c r="G19" s="11"/>
      <c r="H19" s="11"/>
      <c r="I19" s="19">
        <f>SUM(I13:I18)</f>
        <v>0</v>
      </c>
      <c r="J19" s="1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1" t="s">
        <v>23</v>
      </c>
      <c r="C20"/>
      <c r="D20"/>
      <c r="E20"/>
      <c r="F20"/>
      <c r="G20"/>
      <c r="H20"/>
      <c r="I20"/>
      <c r="J20" s="11"/>
      <c r="K20" s="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2" t="s">
        <v>24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"/>
      <c r="B24" s="2" t="s">
        <v>25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" ht="12">
      <c r="A25" s="6"/>
      <c r="B25" s="6" t="s">
        <v>26</v>
      </c>
    </row>
    <row r="26" spans="1:11" ht="48">
      <c r="A26" s="53" t="s">
        <v>2</v>
      </c>
      <c r="B26" s="8" t="s">
        <v>3</v>
      </c>
      <c r="C26" s="8" t="s">
        <v>4</v>
      </c>
      <c r="D26" s="7" t="s">
        <v>5</v>
      </c>
      <c r="E26" s="9" t="s">
        <v>6</v>
      </c>
      <c r="F26" s="9" t="s">
        <v>7</v>
      </c>
      <c r="G26" s="10" t="s">
        <v>8</v>
      </c>
      <c r="H26" s="9" t="s">
        <v>9</v>
      </c>
      <c r="I26" s="9" t="s">
        <v>10</v>
      </c>
      <c r="J26" s="54" t="s">
        <v>11</v>
      </c>
      <c r="K26" s="48" t="s">
        <v>12</v>
      </c>
    </row>
    <row r="27" spans="1:11" ht="84">
      <c r="A27" s="40">
        <v>1</v>
      </c>
      <c r="B27" s="35" t="s">
        <v>130</v>
      </c>
      <c r="C27" s="7" t="s">
        <v>27</v>
      </c>
      <c r="D27" s="7">
        <v>300</v>
      </c>
      <c r="E27" s="9"/>
      <c r="F27" s="11">
        <f aca="true" t="shared" si="4" ref="F27:F34">D27*E27</f>
        <v>0</v>
      </c>
      <c r="G27" s="12">
        <v>8</v>
      </c>
      <c r="H27" s="11">
        <f aca="true" t="shared" si="5" ref="H27:H34">F27*G27%</f>
        <v>0</v>
      </c>
      <c r="I27" s="11">
        <f aca="true" t="shared" si="6" ref="I27:I34">F27+H27</f>
        <v>0</v>
      </c>
      <c r="J27" s="54">
        <f aca="true" t="shared" si="7" ref="J27:J34">E27+E27*G27%</f>
        <v>0</v>
      </c>
      <c r="K27" s="56"/>
    </row>
    <row r="28" spans="1:11" ht="84">
      <c r="A28" s="40">
        <v>2</v>
      </c>
      <c r="B28" s="35" t="s">
        <v>131</v>
      </c>
      <c r="C28" s="8" t="s">
        <v>28</v>
      </c>
      <c r="D28" s="7">
        <v>400</v>
      </c>
      <c r="E28" s="11"/>
      <c r="F28" s="11">
        <f t="shared" si="4"/>
        <v>0</v>
      </c>
      <c r="G28" s="12">
        <v>8</v>
      </c>
      <c r="H28" s="11">
        <f t="shared" si="5"/>
        <v>0</v>
      </c>
      <c r="I28" s="11">
        <f t="shared" si="6"/>
        <v>0</v>
      </c>
      <c r="J28" s="55">
        <f t="shared" si="7"/>
        <v>0</v>
      </c>
      <c r="K28" s="56"/>
    </row>
    <row r="29" spans="1:11" ht="84">
      <c r="A29" s="36">
        <v>3</v>
      </c>
      <c r="B29" s="52" t="s">
        <v>132</v>
      </c>
      <c r="C29" s="8" t="s">
        <v>28</v>
      </c>
      <c r="D29" s="7">
        <v>400</v>
      </c>
      <c r="E29" s="11"/>
      <c r="F29" s="11">
        <f t="shared" si="4"/>
        <v>0</v>
      </c>
      <c r="G29" s="12">
        <v>8</v>
      </c>
      <c r="H29" s="11">
        <f t="shared" si="5"/>
        <v>0</v>
      </c>
      <c r="I29" s="11">
        <f t="shared" si="6"/>
        <v>0</v>
      </c>
      <c r="J29" s="55">
        <f t="shared" si="7"/>
        <v>0</v>
      </c>
      <c r="K29" s="56"/>
    </row>
    <row r="30" spans="1:11" ht="84">
      <c r="A30" s="40">
        <v>4</v>
      </c>
      <c r="B30" s="35" t="s">
        <v>133</v>
      </c>
      <c r="C30" s="7" t="s">
        <v>27</v>
      </c>
      <c r="D30" s="7">
        <v>800</v>
      </c>
      <c r="E30" s="11"/>
      <c r="F30" s="11">
        <f t="shared" si="4"/>
        <v>0</v>
      </c>
      <c r="G30" s="12">
        <v>8</v>
      </c>
      <c r="H30" s="11">
        <f t="shared" si="5"/>
        <v>0</v>
      </c>
      <c r="I30" s="11">
        <f t="shared" si="6"/>
        <v>0</v>
      </c>
      <c r="J30" s="55">
        <f t="shared" si="7"/>
        <v>0</v>
      </c>
      <c r="K30" s="56"/>
    </row>
    <row r="31" spans="1:11" ht="84">
      <c r="A31" s="40">
        <v>5</v>
      </c>
      <c r="B31" s="35" t="s">
        <v>134</v>
      </c>
      <c r="C31" s="7" t="s">
        <v>28</v>
      </c>
      <c r="D31" s="7">
        <v>300</v>
      </c>
      <c r="E31" s="11"/>
      <c r="F31" s="11">
        <f t="shared" si="4"/>
        <v>0</v>
      </c>
      <c r="G31" s="12">
        <v>8</v>
      </c>
      <c r="H31" s="11">
        <f t="shared" si="5"/>
        <v>0</v>
      </c>
      <c r="I31" s="11">
        <f t="shared" si="6"/>
        <v>0</v>
      </c>
      <c r="J31" s="55">
        <f t="shared" si="7"/>
        <v>0</v>
      </c>
      <c r="K31" s="56"/>
    </row>
    <row r="32" spans="1:11" ht="84">
      <c r="A32" s="40">
        <v>6</v>
      </c>
      <c r="B32" s="35" t="s">
        <v>135</v>
      </c>
      <c r="C32" s="7" t="s">
        <v>28</v>
      </c>
      <c r="D32" s="7">
        <v>300</v>
      </c>
      <c r="E32" s="11"/>
      <c r="F32" s="11">
        <f t="shared" si="4"/>
        <v>0</v>
      </c>
      <c r="G32" s="12">
        <v>8</v>
      </c>
      <c r="H32" s="11">
        <f t="shared" si="5"/>
        <v>0</v>
      </c>
      <c r="I32" s="11">
        <f t="shared" si="6"/>
        <v>0</v>
      </c>
      <c r="J32" s="55">
        <f t="shared" si="7"/>
        <v>0</v>
      </c>
      <c r="K32" s="56"/>
    </row>
    <row r="33" spans="1:11" ht="12">
      <c r="A33" s="40">
        <v>7</v>
      </c>
      <c r="B33" s="35" t="s">
        <v>136</v>
      </c>
      <c r="C33" s="7"/>
      <c r="D33" s="7">
        <v>100</v>
      </c>
      <c r="E33" s="11"/>
      <c r="F33" s="11">
        <f t="shared" si="4"/>
        <v>0</v>
      </c>
      <c r="G33" s="12">
        <v>23</v>
      </c>
      <c r="H33" s="11">
        <f t="shared" si="5"/>
        <v>0</v>
      </c>
      <c r="I33" s="11">
        <f t="shared" si="6"/>
        <v>0</v>
      </c>
      <c r="J33" s="11">
        <f t="shared" si="7"/>
        <v>0</v>
      </c>
      <c r="K33" s="58"/>
    </row>
    <row r="34" spans="1:11" ht="12">
      <c r="A34" s="40">
        <v>8</v>
      </c>
      <c r="B34" s="35" t="s">
        <v>137</v>
      </c>
      <c r="C34" s="7"/>
      <c r="D34" s="7">
        <v>100</v>
      </c>
      <c r="E34" s="11"/>
      <c r="F34" s="11">
        <f t="shared" si="4"/>
        <v>0</v>
      </c>
      <c r="G34" s="12">
        <v>23</v>
      </c>
      <c r="H34" s="11">
        <f t="shared" si="5"/>
        <v>0</v>
      </c>
      <c r="I34" s="11">
        <f t="shared" si="6"/>
        <v>0</v>
      </c>
      <c r="J34" s="11">
        <f t="shared" si="7"/>
        <v>0</v>
      </c>
      <c r="K34" s="14"/>
    </row>
    <row r="35" spans="1:11" ht="12.75">
      <c r="A35"/>
      <c r="B35" s="16" t="s">
        <v>16</v>
      </c>
      <c r="C35"/>
      <c r="D35"/>
      <c r="E35" s="11"/>
      <c r="F35" s="18">
        <f>SUM(F27:F34)</f>
        <v>0</v>
      </c>
      <c r="G35" s="11"/>
      <c r="H35" s="11">
        <f>SUM(H27:H34)</f>
        <v>0</v>
      </c>
      <c r="I35" s="19">
        <f>SUM(I27:I34)</f>
        <v>0</v>
      </c>
      <c r="J35" s="11"/>
      <c r="K35" s="8"/>
    </row>
    <row r="36" spans="2:7" ht="12">
      <c r="B36" s="62" t="s">
        <v>29</v>
      </c>
      <c r="D36" s="3"/>
      <c r="G36" s="4"/>
    </row>
    <row r="37" spans="2:7" ht="12">
      <c r="B37" s="6" t="s">
        <v>30</v>
      </c>
      <c r="D37" s="3"/>
      <c r="G37" s="4"/>
    </row>
    <row r="38" spans="1:11" ht="54.75" customHeight="1">
      <c r="A38" s="7" t="s">
        <v>2</v>
      </c>
      <c r="B38" s="7" t="s">
        <v>31</v>
      </c>
      <c r="C38" s="8" t="s">
        <v>32</v>
      </c>
      <c r="D38" s="8" t="s">
        <v>33</v>
      </c>
      <c r="E38" s="9" t="s">
        <v>34</v>
      </c>
      <c r="F38" s="9" t="s">
        <v>7</v>
      </c>
      <c r="G38" s="9" t="s">
        <v>35</v>
      </c>
      <c r="H38" s="9" t="s">
        <v>9</v>
      </c>
      <c r="I38" s="9" t="s">
        <v>10</v>
      </c>
      <c r="J38" s="54" t="s">
        <v>11</v>
      </c>
      <c r="K38" s="48" t="s">
        <v>12</v>
      </c>
    </row>
    <row r="39" spans="1:11" ht="36">
      <c r="A39" s="7">
        <v>1</v>
      </c>
      <c r="B39" s="23" t="s">
        <v>138</v>
      </c>
      <c r="C39" s="8" t="s">
        <v>36</v>
      </c>
      <c r="D39" s="7">
        <v>850</v>
      </c>
      <c r="E39" s="11"/>
      <c r="F39" s="11">
        <f aca="true" t="shared" si="8" ref="F39:F44">D39*E39</f>
        <v>0</v>
      </c>
      <c r="G39" s="11">
        <v>23</v>
      </c>
      <c r="H39" s="11">
        <f aca="true" t="shared" si="9" ref="H39:H44">F39*G39%</f>
        <v>0</v>
      </c>
      <c r="I39" s="11">
        <f aca="true" t="shared" si="10" ref="I39:I44">F39+H39</f>
        <v>0</v>
      </c>
      <c r="J39" s="55">
        <f aca="true" t="shared" si="11" ref="J39:J44">E39+E39*G39%</f>
        <v>0</v>
      </c>
      <c r="K39" s="56"/>
    </row>
    <row r="40" spans="1:11" ht="48">
      <c r="A40" s="7">
        <v>2</v>
      </c>
      <c r="B40" s="23" t="s">
        <v>139</v>
      </c>
      <c r="C40" s="8" t="s">
        <v>37</v>
      </c>
      <c r="D40" s="7">
        <v>300</v>
      </c>
      <c r="E40" s="11"/>
      <c r="F40" s="11">
        <f t="shared" si="8"/>
        <v>0</v>
      </c>
      <c r="G40" s="11">
        <v>23</v>
      </c>
      <c r="H40" s="11">
        <f t="shared" si="9"/>
        <v>0</v>
      </c>
      <c r="I40" s="11">
        <f t="shared" si="10"/>
        <v>0</v>
      </c>
      <c r="J40" s="55">
        <f t="shared" si="11"/>
        <v>0</v>
      </c>
      <c r="K40" s="56"/>
    </row>
    <row r="41" spans="1:11" ht="48">
      <c r="A41" s="7">
        <v>3</v>
      </c>
      <c r="B41" s="23" t="s">
        <v>140</v>
      </c>
      <c r="C41" s="8" t="s">
        <v>38</v>
      </c>
      <c r="D41" s="7">
        <v>50</v>
      </c>
      <c r="E41" s="11"/>
      <c r="F41" s="11">
        <f t="shared" si="8"/>
        <v>0</v>
      </c>
      <c r="G41" s="11">
        <v>23</v>
      </c>
      <c r="H41" s="11">
        <f t="shared" si="9"/>
        <v>0</v>
      </c>
      <c r="I41" s="11">
        <f t="shared" si="10"/>
        <v>0</v>
      </c>
      <c r="J41" s="55">
        <f t="shared" si="11"/>
        <v>0</v>
      </c>
      <c r="K41" s="56"/>
    </row>
    <row r="42" spans="1:11" ht="48">
      <c r="A42" s="7">
        <v>4</v>
      </c>
      <c r="B42" s="8" t="s">
        <v>142</v>
      </c>
      <c r="C42" s="8" t="s">
        <v>39</v>
      </c>
      <c r="D42" s="7">
        <v>300</v>
      </c>
      <c r="E42" s="11"/>
      <c r="F42" s="11">
        <f t="shared" si="8"/>
        <v>0</v>
      </c>
      <c r="G42" s="11">
        <v>8</v>
      </c>
      <c r="H42" s="11">
        <f t="shared" si="9"/>
        <v>0</v>
      </c>
      <c r="I42" s="11">
        <f t="shared" si="10"/>
        <v>0</v>
      </c>
      <c r="J42" s="55">
        <f t="shared" si="11"/>
        <v>0</v>
      </c>
      <c r="K42" s="56"/>
    </row>
    <row r="43" spans="1:11" ht="60">
      <c r="A43" s="7">
        <v>5</v>
      </c>
      <c r="B43" s="8" t="s">
        <v>141</v>
      </c>
      <c r="C43" s="8" t="s">
        <v>40</v>
      </c>
      <c r="D43" s="7">
        <v>50</v>
      </c>
      <c r="E43" s="11"/>
      <c r="F43" s="11">
        <f t="shared" si="8"/>
        <v>0</v>
      </c>
      <c r="G43" s="11">
        <v>8</v>
      </c>
      <c r="H43" s="11">
        <f t="shared" si="9"/>
        <v>0</v>
      </c>
      <c r="I43" s="11">
        <f t="shared" si="10"/>
        <v>0</v>
      </c>
      <c r="J43" s="57">
        <f t="shared" si="11"/>
        <v>0</v>
      </c>
      <c r="K43" s="56"/>
    </row>
    <row r="44" spans="1:11" ht="36">
      <c r="A44" s="7">
        <v>6</v>
      </c>
      <c r="B44" s="8" t="s">
        <v>143</v>
      </c>
      <c r="C44" s="8" t="s">
        <v>41</v>
      </c>
      <c r="D44" s="7">
        <v>100</v>
      </c>
      <c r="E44" s="11"/>
      <c r="F44" s="11">
        <f t="shared" si="8"/>
        <v>0</v>
      </c>
      <c r="G44" s="11">
        <v>23</v>
      </c>
      <c r="H44" s="11">
        <f t="shared" si="9"/>
        <v>0</v>
      </c>
      <c r="I44" s="11">
        <f t="shared" si="10"/>
        <v>0</v>
      </c>
      <c r="J44" s="55">
        <f t="shared" si="11"/>
        <v>0</v>
      </c>
      <c r="K44" s="56"/>
    </row>
    <row r="45" spans="1:11" ht="12">
      <c r="A45" s="7"/>
      <c r="B45" s="8" t="s">
        <v>16</v>
      </c>
      <c r="C45" s="8"/>
      <c r="D45" s="8"/>
      <c r="E45" s="11"/>
      <c r="F45" s="19">
        <f>SUM(F39:F44)</f>
        <v>0</v>
      </c>
      <c r="G45" s="11"/>
      <c r="H45" s="11">
        <f>SUM(H39:H44)</f>
        <v>0</v>
      </c>
      <c r="I45" s="19">
        <f>SUM(I39:I44)</f>
        <v>0</v>
      </c>
      <c r="J45" s="11"/>
      <c r="K45" s="39"/>
    </row>
    <row r="46" spans="1:11" ht="12.75">
      <c r="A46"/>
      <c r="B46" s="2" t="s">
        <v>42</v>
      </c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2:7" ht="12">
      <c r="B48" s="2" t="s">
        <v>43</v>
      </c>
      <c r="D48" s="3"/>
      <c r="G48" s="4"/>
    </row>
    <row r="49" spans="2:7" ht="12">
      <c r="B49" s="63" t="s">
        <v>44</v>
      </c>
      <c r="D49" s="3"/>
      <c r="G49" s="4"/>
    </row>
    <row r="50" spans="1:11" ht="48">
      <c r="A50" s="7" t="s">
        <v>2</v>
      </c>
      <c r="B50" s="7" t="s">
        <v>31</v>
      </c>
      <c r="C50" s="8" t="s">
        <v>32</v>
      </c>
      <c r="D50" s="8" t="s">
        <v>33</v>
      </c>
      <c r="E50" s="9" t="s">
        <v>34</v>
      </c>
      <c r="F50" s="9" t="s">
        <v>7</v>
      </c>
      <c r="G50" s="9" t="s">
        <v>35</v>
      </c>
      <c r="H50" s="9" t="s">
        <v>9</v>
      </c>
      <c r="I50" s="9" t="s">
        <v>10</v>
      </c>
      <c r="J50" s="54" t="s">
        <v>11</v>
      </c>
      <c r="K50" s="48" t="s">
        <v>12</v>
      </c>
    </row>
    <row r="51" spans="1:11" ht="72">
      <c r="A51" s="7">
        <v>1</v>
      </c>
      <c r="B51" s="23" t="s">
        <v>144</v>
      </c>
      <c r="C51" s="8" t="s">
        <v>45</v>
      </c>
      <c r="D51" s="7">
        <v>280</v>
      </c>
      <c r="E51" s="11"/>
      <c r="F51" s="11">
        <f>D51*E51</f>
        <v>0</v>
      </c>
      <c r="G51" s="11">
        <v>23</v>
      </c>
      <c r="H51" s="11">
        <f>F51*G51%</f>
        <v>0</v>
      </c>
      <c r="I51" s="11">
        <f>F51+H51</f>
        <v>0</v>
      </c>
      <c r="J51" s="55">
        <f>E51+E51*G51%</f>
        <v>0</v>
      </c>
      <c r="K51" s="56"/>
    </row>
    <row r="52" spans="1:11" ht="60">
      <c r="A52" s="7">
        <v>2</v>
      </c>
      <c r="B52" s="23" t="s">
        <v>145</v>
      </c>
      <c r="C52" s="8" t="s">
        <v>46</v>
      </c>
      <c r="D52" s="7">
        <v>800</v>
      </c>
      <c r="E52" s="11"/>
      <c r="F52" s="11">
        <f>D52*E52</f>
        <v>0</v>
      </c>
      <c r="G52" s="11">
        <v>23</v>
      </c>
      <c r="H52" s="11">
        <f>F52*G52%</f>
        <v>0</v>
      </c>
      <c r="I52" s="11">
        <f>F52+H52</f>
        <v>0</v>
      </c>
      <c r="J52" s="55">
        <f>E52+E52*G52%</f>
        <v>0</v>
      </c>
      <c r="K52" s="56"/>
    </row>
    <row r="53" spans="1:11" ht="60">
      <c r="A53" s="7">
        <v>3</v>
      </c>
      <c r="B53" s="23" t="s">
        <v>146</v>
      </c>
      <c r="C53" s="8" t="s">
        <v>45</v>
      </c>
      <c r="D53" s="7">
        <v>150</v>
      </c>
      <c r="E53" s="11"/>
      <c r="F53" s="11">
        <f>D53*E53</f>
        <v>0</v>
      </c>
      <c r="G53" s="11">
        <v>23</v>
      </c>
      <c r="H53" s="11">
        <f>F53*G53%</f>
        <v>0</v>
      </c>
      <c r="I53" s="11">
        <f>F53+H53</f>
        <v>0</v>
      </c>
      <c r="J53" s="55">
        <f>E53+E53*G53%</f>
        <v>0</v>
      </c>
      <c r="K53" s="56"/>
    </row>
    <row r="54" spans="1:11" ht="48">
      <c r="A54" s="7">
        <v>4</v>
      </c>
      <c r="B54" s="23" t="s">
        <v>147</v>
      </c>
      <c r="C54" s="8" t="s">
        <v>47</v>
      </c>
      <c r="D54" s="7">
        <v>500</v>
      </c>
      <c r="E54" s="11"/>
      <c r="F54" s="11">
        <f>D54*E54</f>
        <v>0</v>
      </c>
      <c r="G54" s="11">
        <v>23</v>
      </c>
      <c r="H54" s="11">
        <f>F54*G54%</f>
        <v>0</v>
      </c>
      <c r="I54" s="11">
        <f>F54+H54</f>
        <v>0</v>
      </c>
      <c r="J54" s="55">
        <f>E54+E54*G54%</f>
        <v>0</v>
      </c>
      <c r="K54" s="56"/>
    </row>
    <row r="55" spans="1:11" ht="12">
      <c r="A55" s="7"/>
      <c r="B55" s="8" t="s">
        <v>16</v>
      </c>
      <c r="C55" s="8"/>
      <c r="D55" s="8"/>
      <c r="E55" s="11"/>
      <c r="F55" s="19">
        <f>SUM(F51:F54)</f>
        <v>0</v>
      </c>
      <c r="G55" s="11"/>
      <c r="H55" s="11">
        <f>SUM(H51:H54)</f>
        <v>0</v>
      </c>
      <c r="I55" s="19">
        <f>SUM(I51:I54)</f>
        <v>0</v>
      </c>
      <c r="J55" s="11"/>
      <c r="K55" s="39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2" ht="12.75">
      <c r="A58"/>
      <c r="B58" s="2" t="s">
        <v>48</v>
      </c>
    </row>
    <row r="59" spans="1:2" ht="12.75">
      <c r="A59"/>
      <c r="B59" s="6" t="s">
        <v>49</v>
      </c>
    </row>
    <row r="60" spans="1:11" ht="48">
      <c r="A60" s="7" t="s">
        <v>2</v>
      </c>
      <c r="B60" s="8" t="s">
        <v>3</v>
      </c>
      <c r="C60" s="8" t="s">
        <v>4</v>
      </c>
      <c r="D60" s="7" t="s">
        <v>5</v>
      </c>
      <c r="E60" s="9" t="s">
        <v>6</v>
      </c>
      <c r="F60" s="9" t="s">
        <v>7</v>
      </c>
      <c r="G60" s="10" t="s">
        <v>8</v>
      </c>
      <c r="H60" s="9" t="s">
        <v>9</v>
      </c>
      <c r="I60" s="9" t="s">
        <v>10</v>
      </c>
      <c r="J60" s="54" t="s">
        <v>11</v>
      </c>
      <c r="K60" s="48" t="s">
        <v>12</v>
      </c>
    </row>
    <row r="61" spans="1:11" ht="60">
      <c r="A61" s="7">
        <v>1</v>
      </c>
      <c r="B61" s="8" t="s">
        <v>161</v>
      </c>
      <c r="C61" s="25" t="s">
        <v>50</v>
      </c>
      <c r="D61" s="7">
        <v>500</v>
      </c>
      <c r="E61" s="9"/>
      <c r="F61" s="11">
        <f>D61*E61</f>
        <v>0</v>
      </c>
      <c r="G61" s="12">
        <v>8</v>
      </c>
      <c r="H61" s="11">
        <f>F61*G61%</f>
        <v>0</v>
      </c>
      <c r="I61" s="11">
        <f>F61+H61</f>
        <v>0</v>
      </c>
      <c r="J61" s="54">
        <f>E61+E61*G61%</f>
        <v>0</v>
      </c>
      <c r="K61" s="56"/>
    </row>
    <row r="62" spans="1:11" ht="48">
      <c r="A62" s="7">
        <v>2</v>
      </c>
      <c r="B62" s="8" t="s">
        <v>162</v>
      </c>
      <c r="C62" s="24" t="s">
        <v>51</v>
      </c>
      <c r="D62" s="7">
        <v>500</v>
      </c>
      <c r="E62" s="9"/>
      <c r="F62" s="11">
        <f>D62*E62</f>
        <v>0</v>
      </c>
      <c r="G62" s="12">
        <v>8</v>
      </c>
      <c r="H62" s="11">
        <f>F62*G62%</f>
        <v>0</v>
      </c>
      <c r="I62" s="11">
        <f>F62+H62</f>
        <v>0</v>
      </c>
      <c r="J62" s="54">
        <f>E62+E62*G62%</f>
        <v>0</v>
      </c>
      <c r="K62" s="56"/>
    </row>
    <row r="63" spans="1:11" ht="12">
      <c r="A63" s="13"/>
      <c r="B63" s="16" t="s">
        <v>16</v>
      </c>
      <c r="C63" s="17"/>
      <c r="D63" s="11"/>
      <c r="E63" s="11"/>
      <c r="F63" s="18">
        <f>SUM(F61:F62)</f>
        <v>0</v>
      </c>
      <c r="G63" s="11"/>
      <c r="H63" s="11">
        <f>SUM(H61:H62)</f>
        <v>0</v>
      </c>
      <c r="I63" s="19">
        <f>SUM(I61:I62)</f>
        <v>0</v>
      </c>
      <c r="J63" s="11"/>
      <c r="K63" s="39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2" ht="12">
      <c r="A66" s="6"/>
      <c r="B66" s="2" t="s">
        <v>52</v>
      </c>
    </row>
    <row r="67" ht="12">
      <c r="B67" s="6" t="s">
        <v>53</v>
      </c>
    </row>
    <row r="68" spans="1:11" ht="48">
      <c r="A68" s="7" t="s">
        <v>2</v>
      </c>
      <c r="B68" s="8" t="s">
        <v>3</v>
      </c>
      <c r="C68" s="8" t="s">
        <v>4</v>
      </c>
      <c r="D68" s="7" t="s">
        <v>5</v>
      </c>
      <c r="E68" s="9" t="s">
        <v>6</v>
      </c>
      <c r="F68" s="9" t="s">
        <v>7</v>
      </c>
      <c r="G68" s="10" t="s">
        <v>8</v>
      </c>
      <c r="H68" s="9" t="s">
        <v>9</v>
      </c>
      <c r="I68" s="9" t="s">
        <v>10</v>
      </c>
      <c r="J68" s="54" t="s">
        <v>11</v>
      </c>
      <c r="K68" s="48" t="s">
        <v>12</v>
      </c>
    </row>
    <row r="69" spans="1:11" ht="108">
      <c r="A69" s="7">
        <v>1</v>
      </c>
      <c r="B69" s="8" t="s">
        <v>148</v>
      </c>
      <c r="C69" s="24" t="s">
        <v>54</v>
      </c>
      <c r="D69" s="7">
        <v>200</v>
      </c>
      <c r="E69" s="9"/>
      <c r="F69" s="11">
        <f>D69*E69</f>
        <v>0</v>
      </c>
      <c r="G69" s="12">
        <v>8</v>
      </c>
      <c r="H69" s="11">
        <f>F69*G69%</f>
        <v>0</v>
      </c>
      <c r="I69" s="11">
        <f>F69+H69</f>
        <v>0</v>
      </c>
      <c r="J69" s="54">
        <f>E69+E69*G69%</f>
        <v>0</v>
      </c>
      <c r="K69" s="56"/>
    </row>
    <row r="70" spans="1:11" ht="12">
      <c r="A70" s="13"/>
      <c r="B70" s="16" t="s">
        <v>16</v>
      </c>
      <c r="C70" s="17"/>
      <c r="D70" s="11"/>
      <c r="E70" s="11"/>
      <c r="F70" s="18">
        <f>SUM(F69)</f>
        <v>0</v>
      </c>
      <c r="G70" s="11"/>
      <c r="H70" s="11">
        <f>SUM(H69)</f>
        <v>0</v>
      </c>
      <c r="I70" s="19">
        <f>SUM(I69)</f>
        <v>0</v>
      </c>
      <c r="J70" s="11"/>
      <c r="K70" s="39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2:7" ht="12">
      <c r="B73" s="2" t="s">
        <v>55</v>
      </c>
      <c r="D73" s="3"/>
      <c r="G73" s="4"/>
    </row>
    <row r="74" spans="2:7" ht="12">
      <c r="B74" s="63" t="s">
        <v>56</v>
      </c>
      <c r="D74" s="3"/>
      <c r="G74" s="4"/>
    </row>
    <row r="75" spans="1:11" ht="48">
      <c r="A75" s="7" t="s">
        <v>2</v>
      </c>
      <c r="B75" s="7" t="s">
        <v>57</v>
      </c>
      <c r="C75" s="8" t="s">
        <v>32</v>
      </c>
      <c r="D75" s="8" t="s">
        <v>33</v>
      </c>
      <c r="E75" s="9" t="s">
        <v>34</v>
      </c>
      <c r="F75" s="9" t="s">
        <v>7</v>
      </c>
      <c r="G75" s="9" t="s">
        <v>35</v>
      </c>
      <c r="H75" s="9" t="s">
        <v>9</v>
      </c>
      <c r="I75" s="9" t="s">
        <v>10</v>
      </c>
      <c r="J75" s="54" t="s">
        <v>11</v>
      </c>
      <c r="K75" s="48" t="s">
        <v>12</v>
      </c>
    </row>
    <row r="76" spans="1:11" ht="48">
      <c r="A76" s="7">
        <v>1</v>
      </c>
      <c r="B76" s="26" t="s">
        <v>58</v>
      </c>
      <c r="C76" s="8" t="s">
        <v>59</v>
      </c>
      <c r="D76" s="8">
        <v>350</v>
      </c>
      <c r="E76" s="9"/>
      <c r="F76" s="11">
        <f>D76*E76</f>
        <v>0</v>
      </c>
      <c r="G76" s="11">
        <v>8</v>
      </c>
      <c r="H76" s="11">
        <f>F76*G76%</f>
        <v>0</v>
      </c>
      <c r="I76" s="11">
        <f>F76+H76</f>
        <v>0</v>
      </c>
      <c r="J76" s="54">
        <f>E76+E76*G76%</f>
        <v>0</v>
      </c>
      <c r="K76" s="56"/>
    </row>
    <row r="77" spans="1:11" ht="84">
      <c r="A77" s="13">
        <v>2</v>
      </c>
      <c r="B77" s="27" t="s">
        <v>149</v>
      </c>
      <c r="C77" s="8" t="s">
        <v>60</v>
      </c>
      <c r="D77" s="8">
        <v>80</v>
      </c>
      <c r="E77" s="11"/>
      <c r="F77" s="11">
        <f>D77*E77</f>
        <v>0</v>
      </c>
      <c r="G77" s="11">
        <v>8</v>
      </c>
      <c r="H77" s="11">
        <f>F77*G77%</f>
        <v>0</v>
      </c>
      <c r="I77" s="11">
        <f>F77+H77</f>
        <v>0</v>
      </c>
      <c r="J77" s="55">
        <f>E77+E77*G77%</f>
        <v>0</v>
      </c>
      <c r="K77" s="56"/>
    </row>
    <row r="78" spans="1:11" ht="84">
      <c r="A78" s="7">
        <v>3</v>
      </c>
      <c r="B78" s="27" t="s">
        <v>61</v>
      </c>
      <c r="C78" s="8" t="s">
        <v>62</v>
      </c>
      <c r="D78" s="8">
        <v>20</v>
      </c>
      <c r="E78" s="11"/>
      <c r="F78" s="11">
        <f>D78*E78</f>
        <v>0</v>
      </c>
      <c r="G78" s="11">
        <v>8</v>
      </c>
      <c r="H78" s="11">
        <f>F78*G78%</f>
        <v>0</v>
      </c>
      <c r="I78" s="11">
        <f>F78+H78</f>
        <v>0</v>
      </c>
      <c r="J78" s="55">
        <f>E78+E78*G78%</f>
        <v>0</v>
      </c>
      <c r="K78" s="56"/>
    </row>
    <row r="79" spans="1:11" ht="84">
      <c r="A79" s="7">
        <v>4</v>
      </c>
      <c r="B79" s="27" t="s">
        <v>63</v>
      </c>
      <c r="C79" s="8" t="s">
        <v>64</v>
      </c>
      <c r="D79" s="8">
        <v>20</v>
      </c>
      <c r="E79" s="11"/>
      <c r="F79" s="11">
        <f>D79*E79</f>
        <v>0</v>
      </c>
      <c r="G79" s="11">
        <v>8</v>
      </c>
      <c r="H79" s="11">
        <f>F79*G79%</f>
        <v>0</v>
      </c>
      <c r="I79" s="11">
        <f>F79+H79</f>
        <v>0</v>
      </c>
      <c r="J79" s="55">
        <f>E79+E79*G79%</f>
        <v>0</v>
      </c>
      <c r="K79" s="56"/>
    </row>
    <row r="80" spans="1:11" ht="72">
      <c r="A80" s="7">
        <v>5</v>
      </c>
      <c r="B80" s="27" t="s">
        <v>65</v>
      </c>
      <c r="C80" s="8" t="s">
        <v>66</v>
      </c>
      <c r="D80" s="8">
        <v>200</v>
      </c>
      <c r="E80" s="11"/>
      <c r="F80" s="11">
        <f>D80*E80</f>
        <v>0</v>
      </c>
      <c r="G80" s="11">
        <v>8</v>
      </c>
      <c r="H80" s="11">
        <f>F80*G80%</f>
        <v>0</v>
      </c>
      <c r="I80" s="11">
        <f>F80+H80</f>
        <v>0</v>
      </c>
      <c r="J80" s="55">
        <f>E80+E80*G80%</f>
        <v>0</v>
      </c>
      <c r="K80" s="56"/>
    </row>
    <row r="81" spans="1:9" ht="12.75">
      <c r="A81"/>
      <c r="B81" s="8" t="s">
        <v>16</v>
      </c>
      <c r="C81" s="8"/>
      <c r="D81" s="8"/>
      <c r="E81" s="11"/>
      <c r="F81" s="19">
        <f>SUM(F76:F80)</f>
        <v>0</v>
      </c>
      <c r="G81" s="11"/>
      <c r="H81" s="19">
        <f>SUM(H76:H80)</f>
        <v>0</v>
      </c>
      <c r="I81" s="19">
        <f>SUM(I76:I80)</f>
        <v>0</v>
      </c>
    </row>
    <row r="82" ht="12">
      <c r="A82" s="6"/>
    </row>
    <row r="83" ht="12">
      <c r="A83" s="6"/>
    </row>
    <row r="84" ht="12">
      <c r="B84" s="2" t="s">
        <v>67</v>
      </c>
    </row>
    <row r="85" ht="12">
      <c r="B85" s="62" t="s">
        <v>68</v>
      </c>
    </row>
    <row r="86" spans="1:11" ht="48">
      <c r="A86" s="43" t="s">
        <v>2</v>
      </c>
      <c r="B86" s="7" t="s">
        <v>57</v>
      </c>
      <c r="C86" s="8" t="s">
        <v>32</v>
      </c>
      <c r="D86" s="8" t="s">
        <v>33</v>
      </c>
      <c r="E86" s="9" t="s">
        <v>34</v>
      </c>
      <c r="F86" s="9" t="s">
        <v>7</v>
      </c>
      <c r="G86" s="9" t="s">
        <v>35</v>
      </c>
      <c r="H86" s="9" t="s">
        <v>9</v>
      </c>
      <c r="I86" s="9" t="s">
        <v>10</v>
      </c>
      <c r="J86" s="54" t="s">
        <v>11</v>
      </c>
      <c r="K86" s="48" t="s">
        <v>12</v>
      </c>
    </row>
    <row r="87" spans="1:11" ht="48">
      <c r="A87" s="41">
        <v>1</v>
      </c>
      <c r="B87" s="38" t="s">
        <v>69</v>
      </c>
      <c r="C87" s="8" t="s">
        <v>70</v>
      </c>
      <c r="D87" s="8">
        <v>70</v>
      </c>
      <c r="E87" s="11"/>
      <c r="F87" s="11">
        <f>D87*E87</f>
        <v>0</v>
      </c>
      <c r="G87" s="11">
        <v>8</v>
      </c>
      <c r="H87" s="11">
        <f>F87*G87%</f>
        <v>0</v>
      </c>
      <c r="I87" s="11">
        <f>F87+H87</f>
        <v>0</v>
      </c>
      <c r="J87" s="55">
        <f>E87+E87*G87%</f>
        <v>0</v>
      </c>
      <c r="K87" s="56"/>
    </row>
    <row r="88" spans="1:11" ht="60">
      <c r="A88" s="36">
        <v>2</v>
      </c>
      <c r="B88" s="38" t="s">
        <v>71</v>
      </c>
      <c r="C88" s="8" t="s">
        <v>72</v>
      </c>
      <c r="D88" s="8">
        <v>250</v>
      </c>
      <c r="E88" s="11"/>
      <c r="F88" s="11">
        <f>D88*E88</f>
        <v>0</v>
      </c>
      <c r="G88" s="11">
        <v>8</v>
      </c>
      <c r="H88" s="11">
        <f>F88*G88%</f>
        <v>0</v>
      </c>
      <c r="I88" s="11">
        <f>F88+H88</f>
        <v>0</v>
      </c>
      <c r="J88" s="55">
        <f>E88+E88*G88%</f>
        <v>0</v>
      </c>
      <c r="K88" s="56"/>
    </row>
    <row r="89" spans="1:11" ht="48">
      <c r="A89" s="36">
        <v>3</v>
      </c>
      <c r="B89" s="35" t="s">
        <v>150</v>
      </c>
      <c r="C89" s="8" t="s">
        <v>73</v>
      </c>
      <c r="D89" s="8">
        <v>20</v>
      </c>
      <c r="E89" s="11"/>
      <c r="F89" s="11">
        <f>D89*E89</f>
        <v>0</v>
      </c>
      <c r="G89" s="11">
        <v>8</v>
      </c>
      <c r="H89" s="11">
        <f>F89*G89%</f>
        <v>0</v>
      </c>
      <c r="I89" s="11">
        <f>F89+H89</f>
        <v>0</v>
      </c>
      <c r="J89" s="55">
        <f>E89+E89*G89%</f>
        <v>0</v>
      </c>
      <c r="K89" s="56"/>
    </row>
    <row r="90" spans="1:9" ht="12.75">
      <c r="A90"/>
      <c r="B90" s="8" t="s">
        <v>16</v>
      </c>
      <c r="C90" s="8"/>
      <c r="D90" s="8"/>
      <c r="E90" s="11"/>
      <c r="F90" s="19">
        <f>SUM(F86:F89)</f>
        <v>0</v>
      </c>
      <c r="G90" s="11"/>
      <c r="H90" s="19">
        <f>SUM(H86:H89)</f>
        <v>0</v>
      </c>
      <c r="I90" s="19">
        <f>SUM(I86:I89)</f>
        <v>0</v>
      </c>
    </row>
    <row r="91" spans="1:11" ht="18.75" customHeight="1">
      <c r="A91"/>
      <c r="B91"/>
      <c r="C91"/>
      <c r="D91"/>
      <c r="E91"/>
      <c r="F91"/>
      <c r="G91"/>
      <c r="H91"/>
      <c r="I91"/>
      <c r="J91"/>
      <c r="K91"/>
    </row>
    <row r="92" spans="1:11" ht="13.5" customHeight="1">
      <c r="A92"/>
      <c r="B92"/>
      <c r="C92"/>
      <c r="D92"/>
      <c r="E92"/>
      <c r="F92"/>
      <c r="G92"/>
      <c r="H92"/>
      <c r="I92"/>
      <c r="J92"/>
      <c r="K92"/>
    </row>
    <row r="93" spans="1:7" ht="12.75">
      <c r="A93"/>
      <c r="B93" s="2" t="s">
        <v>74</v>
      </c>
      <c r="D93" s="3"/>
      <c r="G93" s="4"/>
    </row>
    <row r="94" spans="1:7" ht="12.75">
      <c r="A94"/>
      <c r="B94" s="63" t="s">
        <v>75</v>
      </c>
      <c r="D94" s="3"/>
      <c r="G94" s="4"/>
    </row>
    <row r="95" spans="1:11" s="28" customFormat="1" ht="48">
      <c r="A95" s="36" t="s">
        <v>2</v>
      </c>
      <c r="B95" s="37" t="s">
        <v>57</v>
      </c>
      <c r="C95" s="8" t="s">
        <v>32</v>
      </c>
      <c r="D95" s="8" t="s">
        <v>33</v>
      </c>
      <c r="E95" s="9" t="s">
        <v>34</v>
      </c>
      <c r="F95" s="9" t="s">
        <v>7</v>
      </c>
      <c r="G95" s="9" t="s">
        <v>35</v>
      </c>
      <c r="H95" s="9" t="s">
        <v>9</v>
      </c>
      <c r="I95" s="9" t="s">
        <v>10</v>
      </c>
      <c r="J95" s="54" t="s">
        <v>11</v>
      </c>
      <c r="K95" s="48" t="s">
        <v>12</v>
      </c>
    </row>
    <row r="96" spans="1:11" ht="60">
      <c r="A96" s="36">
        <v>1</v>
      </c>
      <c r="B96" s="51" t="s">
        <v>76</v>
      </c>
      <c r="C96" s="7" t="s">
        <v>77</v>
      </c>
      <c r="D96" s="8">
        <v>100</v>
      </c>
      <c r="E96" s="9"/>
      <c r="F96" s="11">
        <f aca="true" t="shared" si="12" ref="F96:F102">D96*E96</f>
        <v>0</v>
      </c>
      <c r="G96" s="11">
        <v>8</v>
      </c>
      <c r="H96" s="11">
        <f aca="true" t="shared" si="13" ref="H96:H102">F96*G96%</f>
        <v>0</v>
      </c>
      <c r="I96" s="11">
        <f aca="true" t="shared" si="14" ref="I96:I102">F96+H96</f>
        <v>0</v>
      </c>
      <c r="J96" s="54">
        <f aca="true" t="shared" si="15" ref="J96:J102">E96+E96*G96%</f>
        <v>0</v>
      </c>
      <c r="K96" s="56"/>
    </row>
    <row r="97" spans="1:11" ht="72">
      <c r="A97" s="36">
        <v>2</v>
      </c>
      <c r="B97" s="35" t="s">
        <v>151</v>
      </c>
      <c r="C97" s="7" t="s">
        <v>78</v>
      </c>
      <c r="D97" s="8">
        <v>800</v>
      </c>
      <c r="E97" s="11"/>
      <c r="F97" s="11">
        <f t="shared" si="12"/>
        <v>0</v>
      </c>
      <c r="G97" s="11">
        <v>8</v>
      </c>
      <c r="H97" s="11">
        <f t="shared" si="13"/>
        <v>0</v>
      </c>
      <c r="I97" s="11">
        <f t="shared" si="14"/>
        <v>0</v>
      </c>
      <c r="J97" s="55">
        <f t="shared" si="15"/>
        <v>0</v>
      </c>
      <c r="K97" s="56"/>
    </row>
    <row r="98" spans="1:11" ht="60">
      <c r="A98" s="36">
        <v>3</v>
      </c>
      <c r="B98" s="35" t="s">
        <v>152</v>
      </c>
      <c r="C98" s="7" t="s">
        <v>78</v>
      </c>
      <c r="D98" s="8">
        <v>550</v>
      </c>
      <c r="E98" s="11"/>
      <c r="F98" s="11">
        <f t="shared" si="12"/>
        <v>0</v>
      </c>
      <c r="G98" s="11">
        <v>8</v>
      </c>
      <c r="H98" s="11">
        <f t="shared" si="13"/>
        <v>0</v>
      </c>
      <c r="I98" s="11">
        <f t="shared" si="14"/>
        <v>0</v>
      </c>
      <c r="J98" s="55">
        <f t="shared" si="15"/>
        <v>0</v>
      </c>
      <c r="K98" s="56"/>
    </row>
    <row r="99" spans="1:11" ht="60">
      <c r="A99" s="36">
        <v>4</v>
      </c>
      <c r="B99" s="35" t="s">
        <v>153</v>
      </c>
      <c r="C99" s="7" t="s">
        <v>78</v>
      </c>
      <c r="D99" s="8">
        <v>550</v>
      </c>
      <c r="E99" s="11"/>
      <c r="F99" s="11">
        <f t="shared" si="12"/>
        <v>0</v>
      </c>
      <c r="G99" s="11">
        <v>8</v>
      </c>
      <c r="H99" s="11">
        <f t="shared" si="13"/>
        <v>0</v>
      </c>
      <c r="I99" s="11">
        <f t="shared" si="14"/>
        <v>0</v>
      </c>
      <c r="J99" s="55">
        <f t="shared" si="15"/>
        <v>0</v>
      </c>
      <c r="K99" s="56"/>
    </row>
    <row r="100" spans="1:11" ht="60">
      <c r="A100" s="36">
        <v>5</v>
      </c>
      <c r="B100" s="35" t="s">
        <v>154</v>
      </c>
      <c r="C100" s="7" t="s">
        <v>79</v>
      </c>
      <c r="D100" s="8">
        <v>850</v>
      </c>
      <c r="E100" s="11"/>
      <c r="F100" s="11">
        <f t="shared" si="12"/>
        <v>0</v>
      </c>
      <c r="G100" s="11">
        <v>8</v>
      </c>
      <c r="H100" s="11">
        <f t="shared" si="13"/>
        <v>0</v>
      </c>
      <c r="I100" s="11">
        <f t="shared" si="14"/>
        <v>0</v>
      </c>
      <c r="J100" s="55">
        <f t="shared" si="15"/>
        <v>0</v>
      </c>
      <c r="K100" s="56"/>
    </row>
    <row r="101" spans="1:11" ht="12.75">
      <c r="A101" s="36">
        <v>6</v>
      </c>
      <c r="B101" s="35" t="s">
        <v>155</v>
      </c>
      <c r="C101" s="8"/>
      <c r="D101" s="8">
        <v>100</v>
      </c>
      <c r="E101" s="11"/>
      <c r="F101" s="11">
        <f t="shared" si="12"/>
        <v>0</v>
      </c>
      <c r="G101" s="11">
        <v>23</v>
      </c>
      <c r="H101" s="11">
        <f t="shared" si="13"/>
        <v>0</v>
      </c>
      <c r="I101" s="11">
        <f t="shared" si="14"/>
        <v>0</v>
      </c>
      <c r="J101" s="55">
        <f t="shared" si="15"/>
        <v>0</v>
      </c>
      <c r="K101" s="56"/>
    </row>
    <row r="102" spans="1:11" ht="12.75">
      <c r="A102" s="36">
        <v>7</v>
      </c>
      <c r="B102" s="21" t="s">
        <v>156</v>
      </c>
      <c r="C102"/>
      <c r="D102" s="8">
        <v>100</v>
      </c>
      <c r="E102" s="11"/>
      <c r="F102" s="11">
        <f t="shared" si="12"/>
        <v>0</v>
      </c>
      <c r="G102" s="11">
        <v>23</v>
      </c>
      <c r="H102" s="11">
        <f t="shared" si="13"/>
        <v>0</v>
      </c>
      <c r="I102" s="11">
        <f t="shared" si="14"/>
        <v>0</v>
      </c>
      <c r="J102" s="55">
        <f t="shared" si="15"/>
        <v>0</v>
      </c>
      <c r="K102" s="56"/>
    </row>
    <row r="103" spans="1:9" ht="12.75">
      <c r="A103"/>
      <c r="B103" s="8" t="s">
        <v>16</v>
      </c>
      <c r="C103" s="8"/>
      <c r="D103" s="8"/>
      <c r="E103" s="11"/>
      <c r="F103" s="19">
        <f>SUM(F96:F102)</f>
        <v>0</v>
      </c>
      <c r="G103" s="11"/>
      <c r="H103" s="19">
        <f>SUM(H96:H102)</f>
        <v>0</v>
      </c>
      <c r="I103" s="19">
        <f>SUM(I96:I102)</f>
        <v>0</v>
      </c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7" ht="12.75">
      <c r="A106"/>
      <c r="B106" s="2" t="s">
        <v>80</v>
      </c>
      <c r="D106" s="3"/>
      <c r="G106" s="4"/>
    </row>
    <row r="107" spans="1:7" ht="12.75">
      <c r="A107"/>
      <c r="B107" s="63" t="s">
        <v>81</v>
      </c>
      <c r="D107" s="3"/>
      <c r="G107" s="4"/>
    </row>
    <row r="108" spans="1:11" ht="48">
      <c r="A108" s="36" t="s">
        <v>2</v>
      </c>
      <c r="B108" s="37" t="s">
        <v>82</v>
      </c>
      <c r="C108" s="8" t="s">
        <v>32</v>
      </c>
      <c r="D108" s="8" t="s">
        <v>33</v>
      </c>
      <c r="E108" s="9" t="s">
        <v>34</v>
      </c>
      <c r="F108" s="9" t="s">
        <v>7</v>
      </c>
      <c r="G108" s="9" t="s">
        <v>35</v>
      </c>
      <c r="H108" s="9" t="s">
        <v>9</v>
      </c>
      <c r="I108" s="9" t="s">
        <v>10</v>
      </c>
      <c r="J108" s="54" t="s">
        <v>83</v>
      </c>
      <c r="K108" s="48" t="s">
        <v>84</v>
      </c>
    </row>
    <row r="109" spans="1:11" ht="108">
      <c r="A109" s="36">
        <v>1</v>
      </c>
      <c r="B109" s="38" t="s">
        <v>85</v>
      </c>
      <c r="C109" s="8" t="s">
        <v>86</v>
      </c>
      <c r="D109" s="8">
        <v>560</v>
      </c>
      <c r="E109" s="11"/>
      <c r="F109" s="11">
        <f>D109*E109</f>
        <v>0</v>
      </c>
      <c r="G109" s="11">
        <v>8</v>
      </c>
      <c r="H109" s="11">
        <f>F109*G109%</f>
        <v>0</v>
      </c>
      <c r="I109" s="11">
        <f>F109+H109</f>
        <v>0</v>
      </c>
      <c r="J109" s="55">
        <f>E109+E109*G109%</f>
        <v>0</v>
      </c>
      <c r="K109" s="56"/>
    </row>
    <row r="110" spans="1:11" ht="72">
      <c r="A110" s="36">
        <v>2</v>
      </c>
      <c r="B110" s="38" t="s">
        <v>87</v>
      </c>
      <c r="C110" s="8" t="s">
        <v>88</v>
      </c>
      <c r="D110" s="8">
        <v>250</v>
      </c>
      <c r="E110" s="11"/>
      <c r="F110" s="11">
        <f>D110*E110</f>
        <v>0</v>
      </c>
      <c r="G110" s="11">
        <v>8</v>
      </c>
      <c r="H110" s="11">
        <f>F110*G110%</f>
        <v>0</v>
      </c>
      <c r="I110" s="11">
        <f>F110+H110</f>
        <v>0</v>
      </c>
      <c r="J110" s="55">
        <f>E110+E110*G110%</f>
        <v>0</v>
      </c>
      <c r="K110" s="56"/>
    </row>
    <row r="111" spans="1:10" ht="12.75">
      <c r="A111"/>
      <c r="B111" s="8" t="s">
        <v>16</v>
      </c>
      <c r="C111" s="8"/>
      <c r="D111" s="8"/>
      <c r="E111" s="11"/>
      <c r="F111" s="19">
        <f>SUM(F109:F110)</f>
        <v>0</v>
      </c>
      <c r="G111" s="11"/>
      <c r="H111" s="19">
        <f>SUM(H109:H110)</f>
        <v>0</v>
      </c>
      <c r="I111" s="19">
        <f>SUM(I109:I110)</f>
        <v>0</v>
      </c>
      <c r="J111" s="11"/>
    </row>
    <row r="112" spans="1:2" ht="12.75">
      <c r="A112"/>
      <c r="B112" s="2" t="s">
        <v>42</v>
      </c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2:7" ht="12">
      <c r="B114" s="62" t="s">
        <v>89</v>
      </c>
      <c r="D114" s="3"/>
      <c r="G114" s="4"/>
    </row>
    <row r="115" spans="2:7" ht="12">
      <c r="B115" s="63" t="s">
        <v>90</v>
      </c>
      <c r="D115" s="3"/>
      <c r="G115" s="4"/>
    </row>
    <row r="116" spans="1:11" ht="48">
      <c r="A116" s="17" t="s">
        <v>2</v>
      </c>
      <c r="B116" s="7" t="s">
        <v>82</v>
      </c>
      <c r="C116" s="8" t="s">
        <v>32</v>
      </c>
      <c r="D116" s="8" t="s">
        <v>33</v>
      </c>
      <c r="E116" s="9" t="s">
        <v>34</v>
      </c>
      <c r="F116" s="9" t="s">
        <v>7</v>
      </c>
      <c r="G116" s="9" t="s">
        <v>35</v>
      </c>
      <c r="H116" s="9" t="s">
        <v>9</v>
      </c>
      <c r="I116" s="9" t="s">
        <v>10</v>
      </c>
      <c r="J116" s="54" t="s">
        <v>83</v>
      </c>
      <c r="K116" s="48" t="s">
        <v>12</v>
      </c>
    </row>
    <row r="117" spans="1:11" ht="36">
      <c r="A117" s="17">
        <v>1</v>
      </c>
      <c r="B117" s="27" t="s">
        <v>91</v>
      </c>
      <c r="C117" s="8" t="s">
        <v>92</v>
      </c>
      <c r="D117" s="8">
        <v>12</v>
      </c>
      <c r="E117" s="11"/>
      <c r="F117" s="11">
        <f>D117*E117</f>
        <v>0</v>
      </c>
      <c r="G117" s="11">
        <v>8</v>
      </c>
      <c r="H117" s="11">
        <f>F117*G117%</f>
        <v>0</v>
      </c>
      <c r="I117" s="11">
        <f>F117+H117</f>
        <v>0</v>
      </c>
      <c r="J117" s="55">
        <f>E117+E117*G117%</f>
        <v>0</v>
      </c>
      <c r="K117" s="56"/>
    </row>
    <row r="118" spans="1:11" ht="24">
      <c r="A118" s="17">
        <v>2</v>
      </c>
      <c r="B118" s="27" t="s">
        <v>93</v>
      </c>
      <c r="C118" s="8" t="s">
        <v>94</v>
      </c>
      <c r="D118" s="8">
        <v>60</v>
      </c>
      <c r="E118" s="11"/>
      <c r="F118" s="11">
        <f>D118*E118</f>
        <v>0</v>
      </c>
      <c r="G118" s="11">
        <v>8</v>
      </c>
      <c r="H118" s="11">
        <f>F118*G118%</f>
        <v>0</v>
      </c>
      <c r="I118" s="11">
        <f>F118+H118</f>
        <v>0</v>
      </c>
      <c r="J118" s="55">
        <f>E118+E118*G118%</f>
        <v>0</v>
      </c>
      <c r="K118" s="56"/>
    </row>
    <row r="119" spans="1:11" ht="24">
      <c r="A119" s="17">
        <v>3</v>
      </c>
      <c r="B119" s="27" t="s">
        <v>95</v>
      </c>
      <c r="C119" s="8" t="s">
        <v>92</v>
      </c>
      <c r="D119" s="8">
        <v>24</v>
      </c>
      <c r="E119" s="11"/>
      <c r="F119" s="11">
        <f>D119*E119</f>
        <v>0</v>
      </c>
      <c r="G119" s="11">
        <v>8</v>
      </c>
      <c r="H119" s="11">
        <f>F119*G119%</f>
        <v>0</v>
      </c>
      <c r="I119" s="11">
        <f>F119+H119</f>
        <v>0</v>
      </c>
      <c r="J119" s="55">
        <f>E119+E119*G119%</f>
        <v>0</v>
      </c>
      <c r="K119" s="56"/>
    </row>
    <row r="120" spans="1:11" ht="12.75">
      <c r="A120"/>
      <c r="B120" s="8" t="s">
        <v>16</v>
      </c>
      <c r="C120" s="8"/>
      <c r="D120" s="8"/>
      <c r="E120" s="11"/>
      <c r="F120" s="19">
        <f>SUM(F117:F119)</f>
        <v>0</v>
      </c>
      <c r="G120" s="11"/>
      <c r="H120" s="19">
        <f>SUM(H117:H119)</f>
        <v>0</v>
      </c>
      <c r="I120" s="19">
        <f>SUM(I117:I119)</f>
        <v>0</v>
      </c>
      <c r="J120" s="11"/>
      <c r="K120"/>
    </row>
    <row r="121" ht="12.75">
      <c r="A121"/>
    </row>
    <row r="122" spans="1:11" ht="12.75">
      <c r="A122" s="1" t="s">
        <v>96</v>
      </c>
      <c r="B122" s="20" t="s">
        <v>97</v>
      </c>
      <c r="C122"/>
      <c r="D122"/>
      <c r="E122"/>
      <c r="F122"/>
      <c r="G122"/>
      <c r="H122"/>
      <c r="I122"/>
      <c r="J122"/>
      <c r="K122"/>
    </row>
    <row r="123" spans="2:7" ht="12">
      <c r="B123" s="63" t="s">
        <v>81</v>
      </c>
      <c r="D123" s="3"/>
      <c r="G123" s="4"/>
    </row>
    <row r="124" spans="1:11" ht="48">
      <c r="A124" s="40" t="s">
        <v>2</v>
      </c>
      <c r="B124" s="41" t="s">
        <v>82</v>
      </c>
      <c r="C124" s="35" t="s">
        <v>32</v>
      </c>
      <c r="D124" s="8" t="s">
        <v>33</v>
      </c>
      <c r="E124" s="9" t="s">
        <v>34</v>
      </c>
      <c r="F124" s="9" t="s">
        <v>7</v>
      </c>
      <c r="G124" s="9" t="s">
        <v>35</v>
      </c>
      <c r="H124" s="9" t="s">
        <v>9</v>
      </c>
      <c r="I124" s="9" t="s">
        <v>10</v>
      </c>
      <c r="J124" s="54" t="s">
        <v>83</v>
      </c>
      <c r="K124" s="48" t="s">
        <v>84</v>
      </c>
    </row>
    <row r="125" spans="1:11" ht="84">
      <c r="A125" s="40">
        <v>1</v>
      </c>
      <c r="B125" s="42" t="s">
        <v>98</v>
      </c>
      <c r="C125" s="35" t="s">
        <v>78</v>
      </c>
      <c r="D125" s="8">
        <v>60</v>
      </c>
      <c r="E125" s="11"/>
      <c r="F125" s="11">
        <f>D125*E125</f>
        <v>0</v>
      </c>
      <c r="G125" s="11">
        <v>8</v>
      </c>
      <c r="H125" s="11">
        <f>F125*G125%</f>
        <v>0</v>
      </c>
      <c r="I125" s="11">
        <f>F125+H125</f>
        <v>0</v>
      </c>
      <c r="J125" s="55">
        <f>E125+E125*G125%</f>
        <v>0</v>
      </c>
      <c r="K125" s="56"/>
    </row>
    <row r="126" spans="1:11" ht="24">
      <c r="A126" s="40">
        <v>2</v>
      </c>
      <c r="B126" s="42" t="s">
        <v>99</v>
      </c>
      <c r="C126" s="35" t="s">
        <v>100</v>
      </c>
      <c r="D126" s="8">
        <v>100</v>
      </c>
      <c r="E126" s="11"/>
      <c r="F126" s="11">
        <f>D126*E126</f>
        <v>0</v>
      </c>
      <c r="G126" s="11">
        <v>8</v>
      </c>
      <c r="H126" s="11">
        <f>F126*G126%</f>
        <v>0</v>
      </c>
      <c r="I126" s="11">
        <f>F126+H126</f>
        <v>0</v>
      </c>
      <c r="J126" s="55">
        <f>E126+E126*G126%</f>
        <v>0</v>
      </c>
      <c r="K126" s="56"/>
    </row>
    <row r="127" spans="1:11" ht="12.75">
      <c r="A127" s="40"/>
      <c r="B127" s="42" t="s">
        <v>101</v>
      </c>
      <c r="C127" s="35"/>
      <c r="D127" s="8">
        <v>40</v>
      </c>
      <c r="E127" s="11"/>
      <c r="F127" s="11">
        <f>D127*E127</f>
        <v>0</v>
      </c>
      <c r="G127" s="11">
        <v>23</v>
      </c>
      <c r="H127" s="11">
        <f>F127*G127%</f>
        <v>0</v>
      </c>
      <c r="I127" s="11">
        <f>F127+H127</f>
        <v>0</v>
      </c>
      <c r="J127" s="55"/>
      <c r="K127" s="56"/>
    </row>
    <row r="128" spans="2:10" ht="12">
      <c r="B128" s="39" t="s">
        <v>16</v>
      </c>
      <c r="C128" s="8"/>
      <c r="D128" s="8"/>
      <c r="E128" s="11"/>
      <c r="F128" s="19">
        <f>SUM(F125:F127)</f>
        <v>0</v>
      </c>
      <c r="G128" s="11"/>
      <c r="H128" s="19">
        <f>SUM(H125:H127)</f>
        <v>0</v>
      </c>
      <c r="I128" s="19">
        <f>SUM(I125:I127)</f>
        <v>0</v>
      </c>
      <c r="J128" s="11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2:7" ht="12">
      <c r="B131" s="62" t="s">
        <v>102</v>
      </c>
      <c r="D131" s="3"/>
      <c r="G131" s="4"/>
    </row>
    <row r="132" spans="2:7" ht="12">
      <c r="B132" s="63" t="s">
        <v>103</v>
      </c>
      <c r="D132" s="3"/>
      <c r="G132" s="4"/>
    </row>
    <row r="133" spans="1:11" ht="48">
      <c r="A133" s="17" t="s">
        <v>2</v>
      </c>
      <c r="B133" s="7" t="s">
        <v>82</v>
      </c>
      <c r="C133" s="8" t="s">
        <v>32</v>
      </c>
      <c r="D133" s="8" t="s">
        <v>33</v>
      </c>
      <c r="E133" s="9" t="s">
        <v>34</v>
      </c>
      <c r="F133" s="9" t="s">
        <v>7</v>
      </c>
      <c r="G133" s="9" t="s">
        <v>35</v>
      </c>
      <c r="H133" s="9" t="s">
        <v>9</v>
      </c>
      <c r="I133" s="9" t="s">
        <v>10</v>
      </c>
      <c r="J133" s="54" t="s">
        <v>83</v>
      </c>
      <c r="K133" s="48" t="s">
        <v>84</v>
      </c>
    </row>
    <row r="134" spans="1:11" ht="72">
      <c r="A134" s="17">
        <v>1</v>
      </c>
      <c r="B134" s="27" t="s">
        <v>104</v>
      </c>
      <c r="C134" s="8" t="s">
        <v>105</v>
      </c>
      <c r="D134" s="8">
        <v>130</v>
      </c>
      <c r="E134" s="11"/>
      <c r="F134" s="11">
        <f>D134*E134</f>
        <v>0</v>
      </c>
      <c r="G134" s="11">
        <v>8</v>
      </c>
      <c r="H134" s="11">
        <f>F134*G134%</f>
        <v>0</v>
      </c>
      <c r="I134" s="11">
        <f>F134+H134</f>
        <v>0</v>
      </c>
      <c r="J134" s="55">
        <f>E134+E134*G134%</f>
        <v>0</v>
      </c>
      <c r="K134" s="56"/>
    </row>
    <row r="135" spans="1:11" ht="36">
      <c r="A135" s="17">
        <v>2</v>
      </c>
      <c r="B135" s="27" t="s">
        <v>106</v>
      </c>
      <c r="C135" s="8" t="s">
        <v>107</v>
      </c>
      <c r="D135" s="8">
        <v>14</v>
      </c>
      <c r="E135" s="11"/>
      <c r="F135" s="11">
        <f>D135*E135</f>
        <v>0</v>
      </c>
      <c r="G135" s="11">
        <v>8</v>
      </c>
      <c r="H135" s="11">
        <f>F135*G135%</f>
        <v>0</v>
      </c>
      <c r="I135" s="11">
        <f>F135+H135</f>
        <v>0</v>
      </c>
      <c r="J135" s="55">
        <f>E135+E135*G135%</f>
        <v>0</v>
      </c>
      <c r="K135" s="56"/>
    </row>
    <row r="136" spans="2:10" ht="12">
      <c r="B136" s="8" t="s">
        <v>16</v>
      </c>
      <c r="C136" s="8"/>
      <c r="D136" s="8"/>
      <c r="E136" s="11"/>
      <c r="F136" s="19">
        <f>SUM(F134:F135)</f>
        <v>0</v>
      </c>
      <c r="G136" s="11"/>
      <c r="H136" s="19">
        <f>SUM(H134:H135)</f>
        <v>0</v>
      </c>
      <c r="I136" s="19">
        <f>SUM(I134:I135)</f>
        <v>0</v>
      </c>
      <c r="J136" s="11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ht="12">
      <c r="B138" s="62" t="s">
        <v>108</v>
      </c>
    </row>
    <row r="139" ht="24">
      <c r="B139" s="62" t="s">
        <v>109</v>
      </c>
    </row>
    <row r="140" spans="1:11" ht="48">
      <c r="A140" s="7" t="s">
        <v>2</v>
      </c>
      <c r="B140" s="7" t="s">
        <v>57</v>
      </c>
      <c r="C140" s="8" t="s">
        <v>32</v>
      </c>
      <c r="D140" s="8" t="s">
        <v>110</v>
      </c>
      <c r="E140" s="9" t="s">
        <v>34</v>
      </c>
      <c r="F140" s="9" t="s">
        <v>7</v>
      </c>
      <c r="G140" s="9" t="s">
        <v>35</v>
      </c>
      <c r="H140" s="9" t="s">
        <v>9</v>
      </c>
      <c r="I140" s="9" t="s">
        <v>10</v>
      </c>
      <c r="J140" s="54" t="s">
        <v>11</v>
      </c>
      <c r="K140" s="48" t="s">
        <v>12</v>
      </c>
    </row>
    <row r="141" spans="1:11" ht="72">
      <c r="A141" s="43">
        <v>1</v>
      </c>
      <c r="B141" s="59" t="s">
        <v>111</v>
      </c>
      <c r="C141" s="8" t="s">
        <v>112</v>
      </c>
      <c r="D141" s="8">
        <v>30</v>
      </c>
      <c r="E141" s="11"/>
      <c r="F141" s="11">
        <f>D141*E141</f>
        <v>0</v>
      </c>
      <c r="G141" s="11">
        <v>8</v>
      </c>
      <c r="H141" s="11">
        <f>F141*G141%</f>
        <v>0</v>
      </c>
      <c r="I141" s="11">
        <f>F141+H141</f>
        <v>0</v>
      </c>
      <c r="J141" s="55">
        <f>E141+E141*G141%</f>
        <v>0</v>
      </c>
      <c r="K141" s="56"/>
    </row>
    <row r="142" spans="1:11" ht="60">
      <c r="A142" s="36">
        <v>2</v>
      </c>
      <c r="B142" s="60" t="s">
        <v>157</v>
      </c>
      <c r="C142" s="8" t="s">
        <v>113</v>
      </c>
      <c r="D142" s="8">
        <v>300</v>
      </c>
      <c r="E142" s="11"/>
      <c r="F142" s="11">
        <f>D142*E142</f>
        <v>0</v>
      </c>
      <c r="G142" s="11">
        <v>8</v>
      </c>
      <c r="H142" s="11">
        <f>F142*G142%</f>
        <v>0</v>
      </c>
      <c r="I142" s="11">
        <f>F142+H142</f>
        <v>0</v>
      </c>
      <c r="J142" s="55">
        <f>E142+E142*G142%</f>
        <v>0</v>
      </c>
      <c r="K142" s="56"/>
    </row>
    <row r="143" spans="1:11" ht="84">
      <c r="A143" s="36">
        <v>3</v>
      </c>
      <c r="B143" s="60" t="s">
        <v>158</v>
      </c>
      <c r="C143" s="8" t="s">
        <v>114</v>
      </c>
      <c r="D143" s="8">
        <v>20</v>
      </c>
      <c r="E143" s="11"/>
      <c r="F143" s="11">
        <f>D143*E143</f>
        <v>0</v>
      </c>
      <c r="G143" s="11">
        <v>8</v>
      </c>
      <c r="H143" s="11">
        <f>F143*G143%</f>
        <v>0</v>
      </c>
      <c r="I143" s="11">
        <f>F143+H143</f>
        <v>0</v>
      </c>
      <c r="J143" s="55">
        <f>E143+E143*G143%</f>
        <v>0</v>
      </c>
      <c r="K143" s="56"/>
    </row>
    <row r="144" spans="1:9" ht="12.75">
      <c r="A144"/>
      <c r="B144" s="8"/>
      <c r="C144" s="8"/>
      <c r="D144" s="8"/>
      <c r="E144" s="11"/>
      <c r="F144" s="19">
        <f>SUM(F140:F143)</f>
        <v>0</v>
      </c>
      <c r="G144" s="11"/>
      <c r="H144" s="19">
        <f>SUM(H140:H143)</f>
        <v>0</v>
      </c>
      <c r="I144" s="19">
        <f>SUM(I140:I143)</f>
        <v>0</v>
      </c>
    </row>
    <row r="145" spans="1:11" ht="12.75">
      <c r="A145" s="29"/>
      <c r="B145"/>
      <c r="C145"/>
      <c r="D145"/>
      <c r="E145"/>
      <c r="F145"/>
      <c r="G145"/>
      <c r="H145"/>
      <c r="I145"/>
      <c r="J145"/>
      <c r="K145"/>
    </row>
    <row r="146" spans="1:2" ht="12">
      <c r="A146" s="6"/>
      <c r="B146" s="2" t="s">
        <v>115</v>
      </c>
    </row>
    <row r="147" ht="12">
      <c r="B147" s="6" t="s">
        <v>116</v>
      </c>
    </row>
    <row r="148" spans="1:11" ht="48">
      <c r="A148" s="7" t="s">
        <v>2</v>
      </c>
      <c r="B148" s="8" t="s">
        <v>3</v>
      </c>
      <c r="C148" s="8" t="s">
        <v>4</v>
      </c>
      <c r="D148" s="7" t="s">
        <v>5</v>
      </c>
      <c r="E148" s="9" t="s">
        <v>6</v>
      </c>
      <c r="F148" s="9" t="s">
        <v>7</v>
      </c>
      <c r="G148" s="10" t="s">
        <v>8</v>
      </c>
      <c r="H148" s="9" t="s">
        <v>9</v>
      </c>
      <c r="I148" s="9" t="s">
        <v>10</v>
      </c>
      <c r="J148" s="9" t="s">
        <v>11</v>
      </c>
      <c r="K148" s="45" t="s">
        <v>12</v>
      </c>
    </row>
    <row r="149" spans="1:11" ht="48">
      <c r="A149" s="7">
        <v>1</v>
      </c>
      <c r="B149" s="61" t="s">
        <v>160</v>
      </c>
      <c r="C149" s="24" t="s">
        <v>117</v>
      </c>
      <c r="D149" s="7">
        <v>4000</v>
      </c>
      <c r="E149" s="9"/>
      <c r="F149" s="11">
        <f>D149*E149</f>
        <v>0</v>
      </c>
      <c r="G149" s="12">
        <v>8</v>
      </c>
      <c r="H149" s="11">
        <f>F149*G149%</f>
        <v>0</v>
      </c>
      <c r="I149" s="11">
        <f>F149+H149</f>
        <v>0</v>
      </c>
      <c r="J149" s="54">
        <f>E149+E149*G149%</f>
        <v>0</v>
      </c>
      <c r="K149" s="56"/>
    </row>
    <row r="150" spans="1:11" ht="12">
      <c r="A150" s="13"/>
      <c r="B150" s="16" t="s">
        <v>16</v>
      </c>
      <c r="C150" s="17"/>
      <c r="D150" s="11"/>
      <c r="E150" s="11"/>
      <c r="F150" s="18">
        <f>SUM(F149)</f>
        <v>0</v>
      </c>
      <c r="G150" s="11"/>
      <c r="H150" s="11">
        <f>SUM(H149)</f>
        <v>0</v>
      </c>
      <c r="I150" s="19">
        <f>SUM(I149)</f>
        <v>0</v>
      </c>
      <c r="J150" s="11"/>
      <c r="K150" s="39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2" ht="12">
      <c r="A152" s="6"/>
      <c r="B152" s="2" t="s">
        <v>118</v>
      </c>
    </row>
    <row r="153" ht="12">
      <c r="B153" s="6" t="s">
        <v>119</v>
      </c>
    </row>
    <row r="154" spans="1:11" ht="48">
      <c r="A154" s="43" t="s">
        <v>2</v>
      </c>
      <c r="B154" s="45" t="s">
        <v>3</v>
      </c>
      <c r="C154" s="8" t="s">
        <v>4</v>
      </c>
      <c r="D154" s="7" t="s">
        <v>5</v>
      </c>
      <c r="E154" s="9" t="s">
        <v>6</v>
      </c>
      <c r="F154" s="9" t="s">
        <v>7</v>
      </c>
      <c r="G154" s="10" t="s">
        <v>8</v>
      </c>
      <c r="H154" s="9" t="s">
        <v>9</v>
      </c>
      <c r="I154" s="9" t="s">
        <v>10</v>
      </c>
      <c r="J154" s="9" t="s">
        <v>11</v>
      </c>
      <c r="K154" s="8" t="s">
        <v>12</v>
      </c>
    </row>
    <row r="155" spans="1:11" ht="36">
      <c r="A155" s="41">
        <v>1</v>
      </c>
      <c r="B155" s="48" t="s">
        <v>120</v>
      </c>
      <c r="C155" s="44" t="s">
        <v>28</v>
      </c>
      <c r="D155" s="7">
        <v>10</v>
      </c>
      <c r="E155" s="9"/>
      <c r="F155" s="11">
        <f>D155*E155</f>
        <v>0</v>
      </c>
      <c r="G155" s="12">
        <v>8</v>
      </c>
      <c r="H155" s="11">
        <f>F155*G155%</f>
        <v>0</v>
      </c>
      <c r="I155" s="11">
        <f>F155+H155</f>
        <v>0</v>
      </c>
      <c r="J155" s="9">
        <f>E155+E155*G155%</f>
        <v>0</v>
      </c>
      <c r="K155" s="14"/>
    </row>
    <row r="156" spans="1:11" ht="24">
      <c r="A156" s="49">
        <v>2</v>
      </c>
      <c r="B156" s="49" t="s">
        <v>121</v>
      </c>
      <c r="C156" s="44" t="s">
        <v>122</v>
      </c>
      <c r="D156" s="7">
        <v>1</v>
      </c>
      <c r="E156" s="9"/>
      <c r="F156" s="11">
        <f>D156*E156</f>
        <v>0</v>
      </c>
      <c r="G156" s="12">
        <v>8</v>
      </c>
      <c r="H156" s="11">
        <f>F156*G156%</f>
        <v>0</v>
      </c>
      <c r="I156" s="11">
        <f>F156+H156</f>
        <v>0</v>
      </c>
      <c r="J156" s="9">
        <f>E156+E156*G156%</f>
        <v>0</v>
      </c>
      <c r="K156" s="14"/>
    </row>
    <row r="157" spans="1:11" ht="12.75">
      <c r="A157" s="46"/>
      <c r="B157" s="47" t="s">
        <v>16</v>
      </c>
      <c r="C157" s="17"/>
      <c r="D157" s="11"/>
      <c r="E157" s="11"/>
      <c r="F157" s="18">
        <f>SUM(F155:F156)</f>
        <v>0</v>
      </c>
      <c r="G157" s="11"/>
      <c r="H157" s="11">
        <f>SUM(F155:H156)</f>
        <v>16</v>
      </c>
      <c r="I157" s="19">
        <f>SUM(I155:I156)</f>
        <v>0</v>
      </c>
      <c r="J157" s="11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 t="s">
        <v>123</v>
      </c>
      <c r="C159"/>
      <c r="D159"/>
      <c r="E159"/>
      <c r="F159"/>
      <c r="G159"/>
      <c r="H159"/>
      <c r="I159"/>
      <c r="J159"/>
      <c r="K159"/>
    </row>
    <row r="160" spans="1:11" ht="12.75">
      <c r="A160"/>
      <c r="B160" s="50" t="s">
        <v>124</v>
      </c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 s="2"/>
      <c r="O167" s="4"/>
      <c r="P167" s="4"/>
      <c r="Q167" s="4"/>
      <c r="R167" s="4"/>
      <c r="S167" s="4"/>
      <c r="T167" s="4"/>
      <c r="U167" s="2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 s="2"/>
      <c r="O169" s="4"/>
      <c r="P169" s="4"/>
      <c r="Q169" s="4"/>
      <c r="R169" s="4"/>
      <c r="S169" s="4"/>
      <c r="T169" s="4"/>
      <c r="U169" s="2"/>
    </row>
    <row r="170" spans="1:21" ht="12.75">
      <c r="A170"/>
      <c r="B170"/>
      <c r="C170"/>
      <c r="D170"/>
      <c r="E170"/>
      <c r="F170"/>
      <c r="G170"/>
      <c r="H170"/>
      <c r="I170"/>
      <c r="J170"/>
      <c r="K170"/>
      <c r="L170" s="30"/>
      <c r="M170" s="31"/>
      <c r="N170" s="32"/>
      <c r="O170" s="33"/>
      <c r="P170" s="33"/>
      <c r="Q170" s="33"/>
      <c r="R170" s="33"/>
      <c r="S170" s="33"/>
      <c r="T170" s="33"/>
      <c r="U170" s="33"/>
    </row>
    <row r="171" spans="1:21" ht="12.75">
      <c r="A171"/>
      <c r="B171"/>
      <c r="C171"/>
      <c r="D171"/>
      <c r="E171"/>
      <c r="F171"/>
      <c r="G171"/>
      <c r="H171"/>
      <c r="I171"/>
      <c r="J171"/>
      <c r="K171"/>
      <c r="L171" s="34"/>
      <c r="M171" s="31"/>
      <c r="N171" s="32"/>
      <c r="O171" s="33"/>
      <c r="P171" s="33"/>
      <c r="Q171" s="33"/>
      <c r="R171" s="33"/>
      <c r="S171" s="33"/>
      <c r="T171" s="33"/>
      <c r="U171" s="33"/>
    </row>
    <row r="172" spans="1:2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 s="21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1:21" ht="12.75"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C190"/>
      <c r="D190"/>
      <c r="E190"/>
      <c r="F190"/>
      <c r="G190"/>
      <c r="H190"/>
      <c r="I190"/>
      <c r="J190"/>
      <c r="K190"/>
      <c r="L190"/>
      <c r="O190" s="4"/>
      <c r="P190" s="4"/>
      <c r="Q190" s="4"/>
      <c r="R190" s="4"/>
      <c r="S190" s="4"/>
      <c r="T190" s="4"/>
      <c r="U190" s="2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</sheetData>
  <sheetProtection selectLockedCells="1" selectUnlockedCells="1"/>
  <printOptions/>
  <pageMargins left="0.39375" right="0.39375" top="0.31527777777777777" bottom="0.31527777777777777" header="0.5118055555555555" footer="0.31527777777777777"/>
  <pageSetup horizontalDpi="300" verticalDpi="300" orientation="landscape" paperSize="9" scale="86" r:id="rId1"/>
  <headerFooter alignWithMargins="0">
    <oddFooter>&amp;R&amp;P</oddFooter>
  </headerFooter>
  <rowBreaks count="3" manualBreakCount="3">
    <brk id="65" max="255" man="1"/>
    <brk id="113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2014-11-28T08:37:56Z</cp:lastPrinted>
  <dcterms:created xsi:type="dcterms:W3CDTF">2014-11-25T08:30:29Z</dcterms:created>
  <dcterms:modified xsi:type="dcterms:W3CDTF">2014-12-08T06:09:58Z</dcterms:modified>
  <cp:category/>
  <cp:version/>
  <cp:contentType/>
  <cp:contentStatus/>
</cp:coreProperties>
</file>